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040"/>
  </bookViews>
  <sheets>
    <sheet name="TY" sheetId="5" r:id="rId1"/>
    <sheet name="EST" sheetId="12" r:id="rId2"/>
    <sheet name="OS" sheetId="13" r:id="rId3"/>
    <sheet name="AJP" sheetId="14" r:id="rId4"/>
    <sheet name="CSS" sheetId="16" r:id="rId5"/>
    <sheet name="STE" sheetId="15" r:id="rId6"/>
    <sheet name="STE WB (3)" sheetId="21" r:id="rId7"/>
    <sheet name="CSS WB (3)" sheetId="20" r:id="rId8"/>
    <sheet name="AJP WB (2)" sheetId="19" r:id="rId9"/>
    <sheet name="OSWB (2)" sheetId="18" r:id="rId10"/>
    <sheet name="EST WB" sheetId="17" r:id="rId11"/>
  </sheets>
  <definedNames>
    <definedName name="_xlnm._FilterDatabase" localSheetId="0" hidden="1">TY!$A$7:$I$61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5" l="1"/>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9" i="14"/>
  <c r="D10" i="14"/>
  <c r="D11" i="14"/>
  <c r="D12" i="14"/>
  <c r="D13" i="14"/>
  <c r="D15" i="14"/>
  <c r="D16" i="14"/>
  <c r="D17" i="14"/>
  <c r="D18" i="14"/>
  <c r="D19"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50" i="14"/>
  <c r="D52" i="14"/>
  <c r="D53" i="14"/>
  <c r="D54" i="14"/>
  <c r="D55" i="14"/>
  <c r="D56" i="14"/>
  <c r="D58" i="14"/>
  <c r="D59" i="14"/>
  <c r="D60" i="14"/>
  <c r="D9" i="13"/>
  <c r="D10" i="13"/>
  <c r="D11" i="13"/>
  <c r="D12" i="13"/>
  <c r="D13" i="13"/>
  <c r="D14" i="13"/>
  <c r="D15" i="13"/>
  <c r="D16" i="13"/>
  <c r="D17" i="13"/>
  <c r="D18" i="13"/>
  <c r="D19"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50" i="13"/>
  <c r="D52" i="13"/>
  <c r="D53" i="13"/>
  <c r="D54" i="13"/>
  <c r="D55" i="13"/>
  <c r="D56" i="13"/>
  <c r="D58" i="13"/>
  <c r="D59" i="13"/>
  <c r="D60" i="13"/>
  <c r="D59" i="21" l="1"/>
  <c r="D58" i="21"/>
  <c r="D57" i="21"/>
  <c r="D56" i="21"/>
  <c r="D54" i="21"/>
  <c r="D52" i="21"/>
  <c r="D51" i="21"/>
  <c r="D50" i="21"/>
  <c r="D48" i="21"/>
  <c r="D46" i="21"/>
  <c r="D45" i="21"/>
  <c r="D44" i="21"/>
  <c r="D43" i="21"/>
  <c r="D42" i="21"/>
  <c r="D41" i="21"/>
  <c r="D39" i="21"/>
  <c r="D38" i="21"/>
  <c r="D37" i="21"/>
  <c r="D36" i="21"/>
  <c r="D35" i="21"/>
  <c r="D34" i="21"/>
  <c r="D33" i="21"/>
  <c r="D32" i="21"/>
  <c r="D31" i="21"/>
  <c r="D30" i="21"/>
  <c r="D29" i="21"/>
  <c r="D28" i="21"/>
  <c r="D27" i="21"/>
  <c r="D26" i="21"/>
  <c r="D25" i="21"/>
  <c r="D24" i="21"/>
  <c r="D23" i="21"/>
  <c r="D22" i="21"/>
  <c r="D21" i="21"/>
  <c r="D20" i="21"/>
  <c r="D19" i="21"/>
  <c r="D17" i="21"/>
  <c r="D16" i="21"/>
  <c r="D15" i="21"/>
  <c r="D14" i="21"/>
  <c r="D13" i="21"/>
  <c r="D11" i="21"/>
  <c r="D10" i="21"/>
  <c r="D9" i="21"/>
  <c r="D8" i="21"/>
  <c r="D7" i="21"/>
  <c r="D6" i="21"/>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C66" i="19" s="1"/>
  <c r="D59" i="18"/>
  <c r="D58" i="18"/>
  <c r="D57" i="18"/>
  <c r="D56" i="18"/>
  <c r="D55" i="18"/>
  <c r="D54" i="18"/>
  <c r="D53" i="18"/>
  <c r="D52" i="18"/>
  <c r="D51" i="18"/>
  <c r="D50" i="18"/>
  <c r="D49" i="18"/>
  <c r="D48" i="18"/>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D15" i="18"/>
  <c r="D13" i="18"/>
  <c r="D12" i="18"/>
  <c r="D11" i="18"/>
  <c r="D10" i="18"/>
  <c r="D9" i="18"/>
  <c r="D8" i="18"/>
  <c r="D7" i="18"/>
  <c r="D6" i="18"/>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 i="17"/>
  <c r="C64" i="21" l="1"/>
  <c r="C66" i="21"/>
  <c r="C65" i="21"/>
  <c r="C66" i="20"/>
  <c r="C64" i="20"/>
  <c r="C65" i="20"/>
  <c r="C64" i="19"/>
  <c r="C65" i="19"/>
  <c r="C66" i="18"/>
  <c r="C64" i="18"/>
  <c r="C65" i="18"/>
  <c r="C65" i="17"/>
  <c r="C64" i="17"/>
  <c r="C66" i="17"/>
  <c r="D9" i="12"/>
  <c r="D10" i="12"/>
  <c r="D11" i="12"/>
  <c r="D12" i="12"/>
  <c r="D13" i="12"/>
  <c r="D15" i="12"/>
  <c r="D16" i="12"/>
  <c r="D17" i="12"/>
  <c r="D18" i="12"/>
  <c r="D19" i="12"/>
  <c r="D21" i="12"/>
  <c r="D22" i="12"/>
  <c r="D23" i="12"/>
  <c r="D24" i="12"/>
  <c r="D25" i="12"/>
  <c r="D26" i="12"/>
  <c r="D27" i="12"/>
  <c r="D28" i="12"/>
  <c r="D29" i="12"/>
  <c r="D30" i="12"/>
  <c r="D31" i="12"/>
  <c r="D32" i="12"/>
  <c r="D33" i="12"/>
  <c r="D34" i="12"/>
  <c r="D35" i="12"/>
  <c r="D36" i="12"/>
  <c r="D37" i="12"/>
  <c r="D38" i="12"/>
  <c r="D39" i="12"/>
  <c r="D40" i="12"/>
  <c r="D41" i="12"/>
  <c r="D43" i="12"/>
  <c r="D44" i="12"/>
  <c r="D45" i="12"/>
  <c r="D46" i="12"/>
  <c r="D47" i="12"/>
  <c r="D48" i="12"/>
  <c r="D50" i="12"/>
  <c r="D52" i="12"/>
  <c r="D53" i="12"/>
  <c r="D54" i="12"/>
  <c r="D55" i="12"/>
  <c r="D56" i="12"/>
  <c r="D58" i="12"/>
  <c r="D59" i="12"/>
  <c r="D60" i="12"/>
  <c r="D61" i="12"/>
  <c r="D8" i="12"/>
  <c r="D70" i="16" l="1"/>
  <c r="D71" i="16" s="1"/>
  <c r="D8" i="16"/>
  <c r="D70" i="15"/>
  <c r="D71" i="15" s="1"/>
  <c r="C71" i="15" s="1"/>
  <c r="D8" i="15"/>
  <c r="D8" i="14"/>
  <c r="D70" i="14"/>
  <c r="D71" i="14" s="1"/>
  <c r="D8" i="13"/>
  <c r="D70" i="13"/>
  <c r="C70" i="13" s="1"/>
  <c r="D70" i="12"/>
  <c r="D71" i="12" s="1"/>
  <c r="C67" i="12"/>
  <c r="C74" i="12" s="1"/>
  <c r="H29" i="5"/>
  <c r="I29" i="5" s="1"/>
  <c r="H30" i="5"/>
  <c r="I30" i="5" s="1"/>
  <c r="H31" i="5"/>
  <c r="I31" i="5" s="1"/>
  <c r="H32" i="5"/>
  <c r="I32" i="5" s="1"/>
  <c r="H33" i="5"/>
  <c r="I33" i="5" s="1"/>
  <c r="H34" i="5"/>
  <c r="I34" i="5" s="1"/>
  <c r="H35" i="5"/>
  <c r="I35" i="5" s="1"/>
  <c r="H36" i="5"/>
  <c r="I36" i="5" s="1"/>
  <c r="H37" i="5"/>
  <c r="I37" i="5" s="1"/>
  <c r="H38" i="5"/>
  <c r="I38" i="5" s="1"/>
  <c r="H39" i="5"/>
  <c r="I39" i="5" s="1"/>
  <c r="H40" i="5"/>
  <c r="I40" i="5" s="1"/>
  <c r="H41" i="5"/>
  <c r="I41" i="5" s="1"/>
  <c r="H42" i="5"/>
  <c r="I42" i="5" s="1"/>
  <c r="H43" i="5"/>
  <c r="I43" i="5" s="1"/>
  <c r="H44" i="5"/>
  <c r="I44" i="5" s="1"/>
  <c r="H45" i="5"/>
  <c r="I45" i="5" s="1"/>
  <c r="H46" i="5"/>
  <c r="I46" i="5" s="1"/>
  <c r="H47" i="5"/>
  <c r="I47" i="5" s="1"/>
  <c r="H48" i="5"/>
  <c r="I48" i="5" s="1"/>
  <c r="H49" i="5"/>
  <c r="I49" i="5" s="1"/>
  <c r="H50" i="5"/>
  <c r="I50" i="5" s="1"/>
  <c r="H51" i="5"/>
  <c r="I51" i="5" s="1"/>
  <c r="H52" i="5"/>
  <c r="I52" i="5" s="1"/>
  <c r="H53" i="5"/>
  <c r="I53" i="5" s="1"/>
  <c r="H54" i="5"/>
  <c r="I54" i="5" s="1"/>
  <c r="H55" i="5"/>
  <c r="I55" i="5" s="1"/>
  <c r="H56" i="5"/>
  <c r="I56" i="5" s="1"/>
  <c r="H57" i="5"/>
  <c r="I57" i="5" s="1"/>
  <c r="H58" i="5"/>
  <c r="I58" i="5" s="1"/>
  <c r="H59" i="5"/>
  <c r="I59" i="5" s="1"/>
  <c r="H60" i="5"/>
  <c r="I60" i="5" s="1"/>
  <c r="H61" i="5"/>
  <c r="I61" i="5" s="1"/>
  <c r="C68" i="13" l="1"/>
  <c r="C68" i="14"/>
  <c r="C69" i="16"/>
  <c r="C74" i="16"/>
  <c r="C68" i="16"/>
  <c r="D72" i="16"/>
  <c r="C71" i="16"/>
  <c r="C70" i="16"/>
  <c r="C67" i="15"/>
  <c r="C74" i="15" s="1"/>
  <c r="C68" i="15"/>
  <c r="D69" i="15"/>
  <c r="C69" i="15" s="1"/>
  <c r="C70" i="15"/>
  <c r="D72" i="15"/>
  <c r="C74" i="14"/>
  <c r="D72" i="14"/>
  <c r="C71" i="14"/>
  <c r="C70" i="14"/>
  <c r="D69" i="14"/>
  <c r="C69" i="14" s="1"/>
  <c r="C74" i="13"/>
  <c r="D69" i="13"/>
  <c r="C69" i="13" s="1"/>
  <c r="D71" i="13"/>
  <c r="C68" i="12"/>
  <c r="D69" i="12"/>
  <c r="C69" i="12" s="1"/>
  <c r="C71" i="12"/>
  <c r="D72" i="12"/>
  <c r="C70" i="12"/>
  <c r="H8" i="5"/>
  <c r="H9" i="5"/>
  <c r="H10" i="5"/>
  <c r="H11" i="5"/>
  <c r="H12" i="5"/>
  <c r="H13" i="5"/>
  <c r="H14" i="5"/>
  <c r="H15" i="5"/>
  <c r="H16" i="5"/>
  <c r="H17" i="5"/>
  <c r="H18" i="5"/>
  <c r="H19" i="5"/>
  <c r="H20" i="5"/>
  <c r="H21" i="5"/>
  <c r="H22" i="5"/>
  <c r="H23" i="5"/>
  <c r="H24" i="5"/>
  <c r="H25" i="5"/>
  <c r="H26" i="5"/>
  <c r="H27" i="5"/>
  <c r="H28" i="5"/>
  <c r="D73" i="16" l="1"/>
  <c r="C73" i="16" s="1"/>
  <c r="C72" i="16"/>
  <c r="D73" i="15"/>
  <c r="C73" i="15" s="1"/>
  <c r="C72" i="15"/>
  <c r="C72" i="14"/>
  <c r="D73" i="14"/>
  <c r="C73" i="14" s="1"/>
  <c r="D72" i="13"/>
  <c r="C71" i="13"/>
  <c r="D73" i="12"/>
  <c r="C73" i="12" s="1"/>
  <c r="C72" i="12"/>
  <c r="I9" i="5"/>
  <c r="I10" i="5"/>
  <c r="I11" i="5"/>
  <c r="I12" i="5"/>
  <c r="I13" i="5"/>
  <c r="I14" i="5"/>
  <c r="I15" i="5"/>
  <c r="I16" i="5"/>
  <c r="I17" i="5"/>
  <c r="I18" i="5"/>
  <c r="I19" i="5"/>
  <c r="I20" i="5"/>
  <c r="I21" i="5"/>
  <c r="I22" i="5"/>
  <c r="I23" i="5"/>
  <c r="I24" i="5"/>
  <c r="I25" i="5"/>
  <c r="I26" i="5"/>
  <c r="I27" i="5"/>
  <c r="I28" i="5"/>
  <c r="I8" i="5"/>
  <c r="D73" i="13" l="1"/>
  <c r="C73" i="13" s="1"/>
  <c r="C72" i="13"/>
</calcChain>
</file>

<file path=xl/sharedStrings.xml><?xml version="1.0" encoding="utf-8"?>
<sst xmlns="http://schemas.openxmlformats.org/spreadsheetml/2006/main" count="914" uniqueCount="139">
  <si>
    <t>ROLL NO.</t>
  </si>
  <si>
    <t>Name</t>
  </si>
  <si>
    <t>Total</t>
  </si>
  <si>
    <t>%</t>
  </si>
  <si>
    <t>Principal</t>
  </si>
  <si>
    <t>EST</t>
  </si>
  <si>
    <t>OS</t>
  </si>
  <si>
    <t>AJP</t>
  </si>
  <si>
    <t>STE</t>
  </si>
  <si>
    <t>YKS</t>
  </si>
  <si>
    <t>DSJ</t>
  </si>
  <si>
    <t>Khusape Akanksha Sambhaji</t>
  </si>
  <si>
    <t>Kevat Sonali Rajkumar</t>
  </si>
  <si>
    <t>Jagadale Kirtiraj Rajendra</t>
  </si>
  <si>
    <t>Salunkhe Sarthak Jitendra</t>
  </si>
  <si>
    <t>Kandare Rudraksh Ganesh</t>
  </si>
  <si>
    <t>Gonjari Amruta Rajendra</t>
  </si>
  <si>
    <t>Bhaldar Arman Irfan</t>
  </si>
  <si>
    <t>Gawade Amruta Jijabapu</t>
  </si>
  <si>
    <t>Divekar Preet Abhijit</t>
  </si>
  <si>
    <t>Kumbhar Aryan Sunil</t>
  </si>
  <si>
    <t>Kirve Aditya Ravindra</t>
  </si>
  <si>
    <t>Tayade Shravani Madhusudan</t>
  </si>
  <si>
    <t>Lokare Vedant Vyankat</t>
  </si>
  <si>
    <t>Khire Amruta Vilas</t>
  </si>
  <si>
    <t>Bhosale Shubhada Sanjay</t>
  </si>
  <si>
    <t>Ghadge Jyotiraditya Vikas</t>
  </si>
  <si>
    <t>Deshmukh Sharvari Mahendra</t>
  </si>
  <si>
    <t>Yadav Pratiksha Vijaykumar</t>
  </si>
  <si>
    <t>Hardade Swapnil Sanjay</t>
  </si>
  <si>
    <t>Ghadage Devendra Avinash</t>
  </si>
  <si>
    <t>Awade Rutuja Sunil</t>
  </si>
  <si>
    <t>Shaikh Shahid Javed</t>
  </si>
  <si>
    <t>Giri Rhishikesh Ghanasham</t>
  </si>
  <si>
    <t>Jadhav Ajay Vinod</t>
  </si>
  <si>
    <t>Bidgar Dipraj Shivaji</t>
  </si>
  <si>
    <t>Gavhale Sairaj Satish</t>
  </si>
  <si>
    <t>Ghorpade Pratik Nitin</t>
  </si>
  <si>
    <t>Kanse Om Amol</t>
  </si>
  <si>
    <t>Gorad Datta Dhanaji</t>
  </si>
  <si>
    <t>Mahamuni Aditya Shailesh</t>
  </si>
  <si>
    <t>Chourasiya Shalukumari Vimalkumar</t>
  </si>
  <si>
    <t>Phalke Shravani Sudhir</t>
  </si>
  <si>
    <t>Shirke Avanti Mahendra</t>
  </si>
  <si>
    <t>Chavan Sakshi Pralhad</t>
  </si>
  <si>
    <t>Lavangare Pratiksha Vilas</t>
  </si>
  <si>
    <t>Mandeshi Harshal Mahesh</t>
  </si>
  <si>
    <t>Nalawade Abhishek Himmat</t>
  </si>
  <si>
    <t>Salunkhe Sai Rajesh</t>
  </si>
  <si>
    <t>Jagtap Vedika Raghunath.</t>
  </si>
  <si>
    <t>Shinde Pradnya Pravin</t>
  </si>
  <si>
    <t>Jangam Prathamesh Hanmamt</t>
  </si>
  <si>
    <t>Jagdale Yash Dashrath</t>
  </si>
  <si>
    <t>Trimbake pratksha Shrungare.</t>
  </si>
  <si>
    <t>Barashkr Yunus Abubakar.</t>
  </si>
  <si>
    <t>Sirsat prerarna DadaShabh</t>
  </si>
  <si>
    <t>Mulla Rihan Aslam</t>
  </si>
  <si>
    <t>Navghane Prerna Suryakant.</t>
  </si>
  <si>
    <t>Shnde Tanvi Santosh.</t>
  </si>
  <si>
    <t>Shinde Ayush Sanjay.</t>
  </si>
  <si>
    <t>Deshmukh Ramraje Bharat.</t>
  </si>
  <si>
    <t>Joshi SamRuddhi Padmakar</t>
  </si>
  <si>
    <t>Jangam Subham Shashikant</t>
  </si>
  <si>
    <t>Kadam Sneha Vikas.</t>
  </si>
  <si>
    <t>Class:- TY (Computer)</t>
  </si>
  <si>
    <t>Class Test 1 RESULT ANALYSIS</t>
  </si>
  <si>
    <t>Exam Coordinator</t>
  </si>
  <si>
    <t>HOD</t>
  </si>
  <si>
    <t>AB</t>
  </si>
  <si>
    <t>CSS</t>
  </si>
  <si>
    <t>PNM</t>
  </si>
  <si>
    <t>Kale Aryan  Sachin</t>
  </si>
  <si>
    <t>RESULT ANALYSIS</t>
  </si>
  <si>
    <t>CLASS TEST - I</t>
  </si>
  <si>
    <t>Roll No.</t>
  </si>
  <si>
    <t>Name of Students</t>
  </si>
  <si>
    <t>Total Marks</t>
  </si>
  <si>
    <t>Remark</t>
  </si>
  <si>
    <t xml:space="preserve">Total No. of Student      </t>
  </si>
  <si>
    <t xml:space="preserve">Total No. of Student Appered </t>
  </si>
  <si>
    <t xml:space="preserve">No. of  Student Passed   </t>
  </si>
  <si>
    <t xml:space="preserve">No. of  Student Failed    </t>
  </si>
  <si>
    <t xml:space="preserve">Passing Percentage  </t>
  </si>
  <si>
    <t>First class with distinction Percentage</t>
  </si>
  <si>
    <t xml:space="preserve">First class  Percentage </t>
  </si>
  <si>
    <t>Second Class Percentage</t>
  </si>
  <si>
    <t>Pass Class</t>
  </si>
  <si>
    <t>%Result</t>
  </si>
  <si>
    <t>Course Coordinator                                                                            HOD</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</si>
  <si>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scheme val="minor"/>
      </rPr>
      <t xml:space="preserve">
</t>
    </r>
  </si>
  <si>
    <t>Acedemic Year: 2024-25                        Program:  TY CO                           Exam Date: 28/08/2024</t>
  </si>
  <si>
    <t>Acedemic Year: 2024-25                        Program:  TY CO                           Exam Date: 29/08/2024</t>
  </si>
  <si>
    <t>Class: TY                                                  Sem: III                                     Maximum Marks: 20</t>
  </si>
  <si>
    <t>Course &amp; Course Code: EST(22447)                  Name of Faculty: Ms.Mulani R.M</t>
  </si>
  <si>
    <t>Class: TY                                                  Sem: V                                     Maximum Marks: 20</t>
  </si>
  <si>
    <t>Course &amp; Course Code: OSE(22516)                  Name of Faculty: Mrs.Yadav K.S</t>
  </si>
  <si>
    <t>Course &amp; Course Code: AJP(22517)                  Name of Faculty: Mrs.Yadav K.S</t>
  </si>
  <si>
    <t>Course &amp; Course Code: STE(22518)                  Name of Faculty: Ms.Dolas S.J</t>
  </si>
  <si>
    <t>Acedemic Year: 2024-25                        Program:  TY CO                           Exam Date: 30/08/2024</t>
  </si>
  <si>
    <t>Course &amp; Course Code: CSS(22519)                  Name of Faculty: Ms.Palkar N.M</t>
  </si>
  <si>
    <t>No. of Students Present:</t>
  </si>
  <si>
    <t>No. of Students Absent:</t>
  </si>
  <si>
    <t>No. of Students Pass:</t>
  </si>
  <si>
    <t>No. of Students Fail:</t>
  </si>
  <si>
    <t>No. of Students in First class 
with Distinction</t>
  </si>
  <si>
    <t>No. of Students in First Class</t>
  </si>
  <si>
    <t>No. of Students in Second Class</t>
  </si>
  <si>
    <t>No. of Students in Pass Class</t>
  </si>
  <si>
    <t>Result (%):</t>
  </si>
  <si>
    <t>Subject Name</t>
  </si>
  <si>
    <t>Subject  Faculty Name</t>
  </si>
  <si>
    <r>
      <rPr>
        <b/>
        <sz val="9"/>
        <color theme="1"/>
        <rFont val="Times New Roman"/>
        <family val="1"/>
      </rPr>
      <t>Vision:</t>
    </r>
    <r>
      <rPr>
        <sz val="9"/>
        <color theme="1"/>
        <rFont val="Times New Roman"/>
        <family val="1"/>
      </rPr>
      <t xml:space="preserve">
To be the recognized and the best rural based engineering college among the institutes in Maharashtra for the excellence in technical education which contributes to the needs of society and to inculcate value based education.
</t>
    </r>
    <r>
      <rPr>
        <b/>
        <sz val="9"/>
        <color theme="1"/>
        <rFont val="Times New Roman"/>
        <family val="1"/>
      </rPr>
      <t>Mission:</t>
    </r>
    <r>
      <rPr>
        <sz val="9"/>
        <color theme="1"/>
        <rFont val="Times New Roman"/>
        <family val="1"/>
      </rPr>
      <t xml:space="preserv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advanced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</si>
  <si>
    <r>
      <rPr>
        <b/>
        <sz val="12"/>
        <color theme="1"/>
        <rFont val="Times New Roman"/>
        <family val="1"/>
      </rPr>
      <t>YEAR:</t>
    </r>
    <r>
      <rPr>
        <sz val="12"/>
        <color theme="1"/>
        <rFont val="Times New Roman"/>
        <family val="1"/>
      </rPr>
      <t xml:space="preserve"> 2024-2025 </t>
    </r>
  </si>
  <si>
    <t>Class Test 1</t>
  </si>
  <si>
    <t>Sr.No</t>
  </si>
  <si>
    <t>Name of student</t>
  </si>
  <si>
    <t>Marks</t>
  </si>
  <si>
    <t>Weak or Bright Student</t>
  </si>
  <si>
    <t xml:space="preserve">Total No Sttudent : </t>
  </si>
  <si>
    <t>No of Student Present</t>
  </si>
  <si>
    <t>No of Bright Student:</t>
  </si>
  <si>
    <t>No of Pass Student:</t>
  </si>
  <si>
    <t>No of Weak Student:</t>
  </si>
  <si>
    <t>Class: TY               Sem: V                                     Subject:EST(22417)                                  A.Y-2024-25</t>
  </si>
  <si>
    <t xml:space="preserve">Course Coordinator   </t>
  </si>
  <si>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</si>
  <si>
    <r>
      <rPr>
        <b/>
        <sz val="8"/>
        <rFont val="Times New Roman"/>
        <family val="1"/>
      </rPr>
      <t>VISION OF THE INSTITUTE:</t>
    </r>
    <r>
      <rPr>
        <sz val="8"/>
        <rFont val="Times New Roman"/>
        <family val="1"/>
      </rPr>
      <t xml:space="preserve">
To be the recognized and the best rural based engineering college among the institutes in Maharashtra for the excellence in technical
education which contributes to the needs of society and to inculcate value based education.
</t>
    </r>
    <r>
      <rPr>
        <b/>
        <sz val="8"/>
        <rFont val="Times New Roman"/>
        <family val="1"/>
      </rPr>
      <t>MISSION OF THE INSTITUTE:</t>
    </r>
    <r>
      <rPr>
        <sz val="8"/>
        <rFont val="Times New Roman"/>
        <family val="1"/>
      </rPr>
      <t xml:space="preserv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</si>
  <si>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To empower the students’ abilities of academic, technical and professional competence in the field of Electrical Engineering and to nurture them in the developing areas to help the society. 
Mission of Program
M1: To provide adequate knowledge in the field of Electrical Engineering to take the real time Challenges with professional skills.
M2: To improve continuous learning skills to meet employability objectives. 
M3. To communicate strong ethical qualities between students for helping the society.</t>
  </si>
  <si>
    <t>Class: TY               Sem: V                                     Subject:CSS(22519)                                  A.Y-2024-25</t>
  </si>
  <si>
    <t>Class: TY               Sem: V                                     Subject:AJP(22517)                                  A.Y-2024-25</t>
  </si>
  <si>
    <t>Date 12/11/2024 to 14/11/2024</t>
  </si>
  <si>
    <t>Class Test 2</t>
  </si>
  <si>
    <t> 17</t>
  </si>
  <si>
    <t> 18</t>
  </si>
  <si>
    <t> 16</t>
  </si>
  <si>
    <t> 15</t>
  </si>
  <si>
    <t> 19</t>
  </si>
  <si>
    <t xml:space="preserve"> </t>
  </si>
  <si>
    <t>MRM</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</si>
</sst>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sz val="12"/>
      <color theme="1"/>
      <name val="Times New Roman"/>
      <family val="1"/>
    </font>
    <font>
      <b/>
      <sz val="12"/>
      <color theme="1"/>
      <name val="Times New Roman"/>
      <family val="1"/>
    </font>
    <font>
      <b/>
      <sz val="11"/>
      <color theme="1"/>
      <name val="Times New Roman"/>
      <family val="1"/>
    </font>
    <font>
      <b/>
      <sz val="10"/>
      <color theme="1"/>
      <name val="Times New Roman"/>
      <family val="1"/>
    </font>
    <font>
      <b/>
      <sz val="10"/>
      <color rgb="FFFF0000"/>
      <name val="Arial"/>
      <family val="2"/>
    </font>
    <font>
      <b/>
      <sz val="10"/>
      <color theme="1"/>
      <name val="Arial"/>
      <family val="2"/>
    </font>
    <font>
      <sz val="9"/>
      <color theme="1"/>
      <name val="Times New Roman"/>
      <family val="1"/>
    </font>
    <font>
      <b/>
      <sz val="11"/>
      <color theme="1"/>
      <name val="Calibri"/>
      <family val="2"/>
      <scheme val="minor"/>
    </font>
    <font>
      <b/>
      <sz val="11"/>
      <color theme="1"/>
      <name val="Calibri"/>
      <family val="2"/>
    </font>
    <font>
      <b/>
      <sz val="11"/>
      <color rgb="FFFF0000"/>
      <name val="Calibri"/>
      <family val="2"/>
    </font>
    <font>
      <b/>
      <sz val="16"/>
      <color theme="1"/>
      <name val="Calibri"/>
      <family val="2"/>
      <scheme val="minor"/>
    </font>
    <font>
      <b/>
      <sz val="12"/>
      <color theme="1"/>
      <name val="Calibri"/>
      <family val="2"/>
      <scheme val="minor"/>
    </font>
    <font>
      <sz val="11"/>
      <color theme="1"/>
      <name val="Times New Roman"/>
      <family val="1"/>
    </font>
    <font>
      <sz val="10"/>
      <color theme="1"/>
      <name val="Times New Roman"/>
      <family val="1"/>
    </font>
    <font>
      <sz val="9"/>
      <color rgb="FF000000"/>
      <name val="Times New Roman"/>
      <family val="1"/>
    </font>
    <font>
      <sz val="10"/>
      <color theme="1"/>
      <name val="Arial Narrow"/>
      <family val="2"/>
    </font>
    <font>
      <sz val="6"/>
      <color theme="1"/>
      <name val="Times New Roman"/>
      <family val="1"/>
    </font>
    <font>
      <b/>
      <sz val="11"/>
      <color rgb="FF000000"/>
      <name val="&quot;Times New Roman&quot;"/>
    </font>
    <font>
      <b/>
      <sz val="9"/>
      <color theme="1"/>
      <name val="Times New Roman"/>
      <family val="1"/>
    </font>
    <font>
      <b/>
      <sz val="14"/>
      <color theme="1"/>
      <name val="Times New Roman"/>
      <family val="1"/>
    </font>
    <font>
      <sz val="11"/>
      <color theme="1"/>
      <name val="Calibri"/>
      <family val="2"/>
      <scheme val="minor"/>
    </font>
    <font>
      <sz val="12"/>
      <color rgb="FF000000"/>
      <name val="Times New Roman"/>
      <family val="1"/>
    </font>
    <font>
      <sz val="8"/>
      <name val="Times New Roman"/>
      <family val="1"/>
    </font>
    <font>
      <b/>
      <sz val="8"/>
      <name val="Times New Roman"/>
      <family val="1"/>
    </font>
    <font>
      <sz val="11"/>
      <color rgb="FF000000"/>
      <name val="Calibri"/>
      <family val="2"/>
      <scheme val="minor"/>
    </font>
    <font>
      <sz val="11"/>
      <color rgb="FFFF0000"/>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000000"/>
      </left>
      <right/>
      <top style="medium">
        <color rgb="FFCCCCCC"/>
      </top>
      <bottom style="medium">
        <color rgb="FF000000"/>
      </bottom>
      <diagonal/>
    </border>
    <border>
      <left style="medium">
        <color rgb="FF000000"/>
      </left>
      <right/>
      <top style="medium">
        <color rgb="FFCCCCCC"/>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rgb="FFCCCCCC"/>
      </top>
      <bottom style="medium">
        <color rgb="FF000000"/>
      </bottom>
      <diagonal/>
    </border>
    <border>
      <left style="thin">
        <color indexed="64"/>
      </left>
      <right style="medium">
        <color indexed="64"/>
      </right>
      <top/>
      <bottom style="thin">
        <color indexed="64"/>
      </bottom>
      <diagonal/>
    </border>
    <border>
      <left style="medium">
        <color indexed="64"/>
      </left>
      <right style="medium">
        <color rgb="FF000000"/>
      </right>
      <top style="medium">
        <color rgb="FFCCCCCC"/>
      </top>
      <bottom style="medium">
        <color indexed="64"/>
      </bottom>
      <diagonal/>
    </border>
    <border>
      <left style="medium">
        <color rgb="FF000000"/>
      </left>
      <right style="medium">
        <color rgb="FF000000"/>
      </right>
      <top style="medium">
        <color rgb="FFCCCCCC"/>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auto="1"/>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1" fillId="0" borderId="0"/>
  </cellStyleXfs>
  <cellXfs count="154">
    <xf numFmtId="0" fontId="0" fillId="0" borderId="0" xfId="0"/>
    <xf numFmtId="0" fontId="1" fillId="0" borderId="0" xfId="0" applyFont="1"/>
    <xf numFmtId="0" fontId="1" fillId="0" borderId="1" xfId="0" applyFont="1" applyBorder="1" applyAlignment="1">
      <alignment horizontal="center"/>
    </xf>
    <xf numFmtId="0" fontId="3" fillId="0" borderId="0" xfId="0" applyFont="1"/>
    <xf numFmtId="0" fontId="1"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1" fillId="0" borderId="11" xfId="0" applyFont="1" applyBorder="1" applyAlignment="1">
      <alignment wrapText="1"/>
    </xf>
    <xf numFmtId="0" fontId="1" fillId="0" borderId="12" xfId="0" applyFont="1" applyBorder="1" applyAlignment="1">
      <alignment wrapText="1"/>
    </xf>
    <xf numFmtId="0" fontId="1" fillId="0" borderId="9" xfId="0" applyFont="1" applyBorder="1" applyAlignment="1">
      <alignment horizontal="left" wrapText="1"/>
    </xf>
    <xf numFmtId="0" fontId="5" fillId="2" borderId="10" xfId="0" applyFont="1" applyFill="1" applyBorder="1" applyAlignment="1">
      <alignment horizontal="center" wrapText="1"/>
    </xf>
    <xf numFmtId="0" fontId="6" fillId="2" borderId="10" xfId="0" applyFont="1" applyFill="1" applyBorder="1" applyAlignment="1">
      <alignment horizontal="center" wrapText="1"/>
    </xf>
    <xf numFmtId="0" fontId="2" fillId="0" borderId="0" xfId="0" applyFont="1"/>
    <xf numFmtId="0" fontId="0" fillId="0" borderId="0" xfId="0" applyAlignment="1">
      <alignment vertical="center"/>
    </xf>
    <xf numFmtId="0" fontId="1" fillId="0" borderId="2" xfId="0" applyFont="1" applyBorder="1" applyAlignment="1">
      <alignment horizontal="center" vertical="center"/>
    </xf>
    <xf numFmtId="0" fontId="6" fillId="2" borderId="10"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7" xfId="0" applyFont="1" applyBorder="1" applyAlignment="1">
      <alignment vertical="center" wrapText="1"/>
    </xf>
    <xf numFmtId="0" fontId="1" fillId="0" borderId="11" xfId="0" applyFont="1" applyBorder="1" applyAlignment="1">
      <alignment vertical="center" wrapText="1"/>
    </xf>
    <xf numFmtId="0" fontId="1" fillId="2" borderId="11" xfId="0" applyFont="1" applyFill="1" applyBorder="1" applyAlignment="1">
      <alignment wrapText="1"/>
    </xf>
    <xf numFmtId="0" fontId="6" fillId="2" borderId="19" xfId="0" applyFont="1" applyFill="1" applyBorder="1" applyAlignment="1">
      <alignment horizontal="center" vertical="center" wrapText="1"/>
    </xf>
    <xf numFmtId="0" fontId="5" fillId="2" borderId="25" xfId="0" applyFont="1" applyFill="1" applyBorder="1" applyAlignment="1">
      <alignment horizontal="center" wrapText="1"/>
    </xf>
    <xf numFmtId="0" fontId="6" fillId="2" borderId="25" xfId="0" applyFont="1" applyFill="1" applyBorder="1" applyAlignment="1">
      <alignment horizontal="center" wrapText="1"/>
    </xf>
    <xf numFmtId="0" fontId="6" fillId="2"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6" fillId="2" borderId="22" xfId="0" applyFont="1" applyFill="1" applyBorder="1" applyAlignment="1">
      <alignment horizontal="center" vertical="center" wrapText="1"/>
    </xf>
    <xf numFmtId="0" fontId="9" fillId="0" borderId="10" xfId="0" applyFont="1" applyBorder="1" applyAlignment="1">
      <alignment horizontal="center" wrapText="1"/>
    </xf>
    <xf numFmtId="0" fontId="8" fillId="0" borderId="2" xfId="0" applyFont="1" applyBorder="1" applyAlignment="1">
      <alignment horizontal="center"/>
    </xf>
    <xf numFmtId="0" fontId="8" fillId="0" borderId="23" xfId="0" applyFont="1" applyBorder="1" applyAlignment="1">
      <alignment horizontal="center"/>
    </xf>
    <xf numFmtId="0" fontId="10" fillId="0" borderId="10" xfId="0" applyFont="1" applyBorder="1" applyAlignment="1">
      <alignment horizontal="center" wrapText="1"/>
    </xf>
    <xf numFmtId="0" fontId="6" fillId="2" borderId="22" xfId="0" applyFont="1" applyFill="1" applyBorder="1" applyAlignment="1">
      <alignment horizontal="center" wrapText="1"/>
    </xf>
    <xf numFmtId="0" fontId="9" fillId="0" borderId="10" xfId="0" applyFont="1" applyBorder="1" applyAlignment="1">
      <alignment horizontal="center" vertical="center" wrapText="1"/>
    </xf>
    <xf numFmtId="0" fontId="8" fillId="0" borderId="2" xfId="0" applyFont="1" applyBorder="1" applyAlignment="1">
      <alignment horizontal="center" vertical="center"/>
    </xf>
    <xf numFmtId="0" fontId="8" fillId="0" borderId="23" xfId="0" applyFont="1" applyBorder="1" applyAlignment="1">
      <alignment horizontal="center" vertical="center"/>
    </xf>
    <xf numFmtId="0" fontId="6" fillId="2" borderId="24" xfId="0" applyFont="1" applyFill="1" applyBorder="1" applyAlignment="1">
      <alignment horizontal="center" wrapText="1"/>
    </xf>
    <xf numFmtId="0" fontId="8" fillId="0" borderId="26" xfId="0" applyFont="1" applyBorder="1" applyAlignment="1">
      <alignment horizontal="center"/>
    </xf>
    <xf numFmtId="0" fontId="8" fillId="0" borderId="27" xfId="0" applyFont="1" applyBorder="1" applyAlignment="1">
      <alignment horizontal="center"/>
    </xf>
    <xf numFmtId="0" fontId="8" fillId="0" borderId="1" xfId="0" applyFont="1" applyBorder="1" applyAlignment="1">
      <alignment horizontal="center"/>
    </xf>
    <xf numFmtId="0" fontId="8" fillId="0" borderId="31" xfId="0" applyFont="1" applyBorder="1" applyAlignment="1">
      <alignment horizontal="center" wrapText="1"/>
    </xf>
    <xf numFmtId="0" fontId="8" fillId="0" borderId="32" xfId="0" applyFont="1" applyBorder="1" applyAlignment="1">
      <alignment horizont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3" fillId="0" borderId="1" xfId="0" applyFont="1" applyBorder="1" applyAlignment="1">
      <alignment horizontal="center" vertical="center"/>
    </xf>
    <xf numFmtId="0" fontId="14" fillId="3" borderId="1" xfId="0" applyFont="1" applyFill="1" applyBorder="1" applyAlignment="1">
      <alignment horizontal="center" vertical="center"/>
    </xf>
    <xf numFmtId="0" fontId="0" fillId="0" borderId="34" xfId="0" applyBorder="1" applyAlignment="1">
      <alignment horizontal="center" vertical="center"/>
    </xf>
    <xf numFmtId="0" fontId="15" fillId="0" borderId="0" xfId="0" applyFont="1" applyAlignment="1">
      <alignment horizontal="left" vertical="center" wrapText="1"/>
    </xf>
    <xf numFmtId="0" fontId="16" fillId="3" borderId="35" xfId="0" applyFont="1" applyFill="1" applyBorder="1" applyAlignment="1">
      <alignment horizontal="center" vertical="center"/>
    </xf>
    <xf numFmtId="0" fontId="0" fillId="0" borderId="34" xfId="0" applyBorder="1"/>
    <xf numFmtId="0" fontId="0" fillId="0" borderId="35" xfId="0" applyBorder="1"/>
    <xf numFmtId="0" fontId="8" fillId="0" borderId="1" xfId="0" applyFont="1" applyBorder="1"/>
    <xf numFmtId="10" fontId="0" fillId="0" borderId="1" xfId="0" applyNumberFormat="1" applyBorder="1" applyAlignment="1">
      <alignment horizontal="center"/>
    </xf>
    <xf numFmtId="0" fontId="0" fillId="0" borderId="30" xfId="0" applyBorder="1" applyAlignment="1">
      <alignment horizontal="center"/>
    </xf>
    <xf numFmtId="0" fontId="8" fillId="0" borderId="1" xfId="0" applyFont="1" applyBorder="1" applyAlignment="1">
      <alignment vertical="center"/>
    </xf>
    <xf numFmtId="0" fontId="0" fillId="0" borderId="35" xfId="0" applyBorder="1" applyAlignment="1">
      <alignment horizontal="center"/>
    </xf>
    <xf numFmtId="0" fontId="8" fillId="0" borderId="13" xfId="0" applyFont="1" applyBorder="1" applyAlignment="1">
      <alignment horizontal="center"/>
    </xf>
    <xf numFmtId="0" fontId="3" fillId="0" borderId="1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36" xfId="0" applyFont="1" applyBorder="1" applyAlignment="1">
      <alignment horizontal="center"/>
    </xf>
    <xf numFmtId="0" fontId="3" fillId="0" borderId="32" xfId="0" applyFont="1" applyBorder="1" applyAlignment="1">
      <alignment horizontal="center"/>
    </xf>
    <xf numFmtId="0" fontId="18" fillId="0" borderId="1" xfId="0" applyFont="1" applyBorder="1"/>
    <xf numFmtId="0" fontId="3" fillId="0" borderId="37"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10" fontId="8" fillId="0" borderId="1" xfId="0" applyNumberFormat="1" applyFont="1" applyBorder="1" applyAlignment="1">
      <alignment horizontal="center"/>
    </xf>
    <xf numFmtId="0" fontId="20" fillId="0" borderId="0" xfId="0" applyFont="1"/>
    <xf numFmtId="0" fontId="2" fillId="0" borderId="29"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center"/>
    </xf>
    <xf numFmtId="0" fontId="2" fillId="0" borderId="30" xfId="0" applyFont="1" applyBorder="1" applyAlignment="1">
      <alignment horizontal="center"/>
    </xf>
    <xf numFmtId="0" fontId="22" fillId="0" borderId="38" xfId="0" applyFont="1" applyBorder="1" applyAlignment="1">
      <alignment horizontal="center" vertical="center"/>
    </xf>
    <xf numFmtId="0" fontId="1" fillId="0" borderId="30" xfId="0" applyFont="1" applyBorder="1" applyAlignment="1">
      <alignment horizontal="center"/>
    </xf>
    <xf numFmtId="0" fontId="22" fillId="0" borderId="41" xfId="0" applyFont="1" applyBorder="1" applyAlignment="1">
      <alignment horizontal="center" vertical="center"/>
    </xf>
    <xf numFmtId="0" fontId="13" fillId="0" borderId="0" xfId="0" applyFont="1"/>
    <xf numFmtId="0" fontId="13" fillId="0" borderId="1" xfId="0" applyFont="1" applyBorder="1" applyAlignment="1">
      <alignment horizontal="left"/>
    </xf>
    <xf numFmtId="0" fontId="8" fillId="0" borderId="0" xfId="0" applyFont="1"/>
    <xf numFmtId="0" fontId="8" fillId="0" borderId="35" xfId="0" applyFont="1" applyBorder="1" applyAlignment="1">
      <alignment horizontal="center"/>
    </xf>
    <xf numFmtId="0" fontId="1" fillId="0" borderId="30" xfId="0" applyFont="1" applyBorder="1" applyAlignment="1">
      <alignment horizontal="center" vertical="center"/>
    </xf>
    <xf numFmtId="0" fontId="5" fillId="2" borderId="10"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45"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wrapText="1"/>
    </xf>
    <xf numFmtId="0" fontId="26" fillId="2" borderId="10" xfId="0" applyFont="1" applyFill="1" applyBorder="1" applyAlignment="1">
      <alignment horizontal="center" wrapText="1"/>
    </xf>
    <xf numFmtId="0" fontId="13" fillId="2" borderId="10" xfId="0" applyFont="1" applyFill="1" applyBorder="1" applyAlignment="1">
      <alignment horizontal="center" vertical="center" wrapText="1"/>
    </xf>
    <xf numFmtId="0" fontId="1" fillId="4" borderId="2" xfId="0" applyFont="1" applyFill="1" applyBorder="1" applyAlignment="1">
      <alignment horizontal="center"/>
    </xf>
    <xf numFmtId="0" fontId="1" fillId="4" borderId="11" xfId="0" applyFont="1" applyFill="1" applyBorder="1" applyAlignment="1">
      <alignment wrapText="1"/>
    </xf>
    <xf numFmtId="0" fontId="6" fillId="4" borderId="22" xfId="0" applyFont="1" applyFill="1" applyBorder="1" applyAlignment="1">
      <alignment horizontal="center" wrapText="1"/>
    </xf>
    <xf numFmtId="0" fontId="5" fillId="4" borderId="10" xfId="0" applyFont="1" applyFill="1" applyBorder="1" applyAlignment="1">
      <alignment horizontal="center" wrapText="1"/>
    </xf>
    <xf numFmtId="0" fontId="6" fillId="4" borderId="10" xfId="0" applyFont="1" applyFill="1" applyBorder="1" applyAlignment="1">
      <alignment horizontal="center" wrapText="1"/>
    </xf>
    <xf numFmtId="0" fontId="25" fillId="4" borderId="45" xfId="0" applyFont="1" applyFill="1" applyBorder="1" applyAlignment="1">
      <alignment horizontal="center" vertical="center"/>
    </xf>
    <xf numFmtId="0" fontId="8" fillId="4" borderId="2" xfId="0" applyFont="1" applyFill="1" applyBorder="1" applyAlignment="1">
      <alignment horizontal="center"/>
    </xf>
    <xf numFmtId="0" fontId="8" fillId="4" borderId="23" xfId="0" applyFont="1" applyFill="1" applyBorder="1" applyAlignment="1">
      <alignment horizontal="center"/>
    </xf>
    <xf numFmtId="0" fontId="0" fillId="4" borderId="0" xfId="0" applyFill="1"/>
    <xf numFmtId="0" fontId="18" fillId="0" borderId="1" xfId="0" applyFont="1" applyBorder="1" applyAlignment="1">
      <alignment horizontal="left"/>
    </xf>
    <xf numFmtId="0" fontId="7" fillId="0" borderId="14" xfId="0" applyFont="1" applyBorder="1" applyAlignment="1">
      <alignment wrapText="1"/>
    </xf>
    <xf numFmtId="0" fontId="7" fillId="0" borderId="15" xfId="0" applyFont="1" applyBorder="1"/>
    <xf numFmtId="0" fontId="7" fillId="0" borderId="16" xfId="0" applyFont="1" applyBorder="1"/>
    <xf numFmtId="0" fontId="2"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12" fillId="0" borderId="34" xfId="0" applyFont="1" applyBorder="1" applyAlignment="1">
      <alignment horizontal="center"/>
    </xf>
    <xf numFmtId="0" fontId="12" fillId="0" borderId="0" xfId="0" applyFont="1" applyAlignment="1">
      <alignment horizontal="center"/>
    </xf>
    <xf numFmtId="0" fontId="12" fillId="0" borderId="35" xfId="0" applyFont="1" applyBorder="1" applyAlignment="1">
      <alignment horizontal="center"/>
    </xf>
    <xf numFmtId="0" fontId="0" fillId="0" borderId="1" xfId="0" applyBorder="1" applyAlignment="1">
      <alignment horizontal="left" wrapText="1"/>
    </xf>
    <xf numFmtId="0" fontId="0" fillId="0" borderId="2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1" fillId="0" borderId="29" xfId="0" applyFont="1" applyBorder="1" applyAlignment="1">
      <alignment horizontal="center"/>
    </xf>
    <xf numFmtId="0" fontId="11" fillId="0" borderId="1" xfId="0" applyFont="1" applyBorder="1" applyAlignment="1">
      <alignment horizontal="center"/>
    </xf>
    <xf numFmtId="0" fontId="11" fillId="0" borderId="30" xfId="0" applyFont="1" applyBorder="1" applyAlignment="1">
      <alignment horizontal="center"/>
    </xf>
    <xf numFmtId="0" fontId="12" fillId="0" borderId="29" xfId="0" applyFont="1" applyBorder="1" applyAlignment="1">
      <alignment horizontal="center"/>
    </xf>
    <xf numFmtId="0" fontId="12" fillId="0" borderId="1" xfId="0" applyFont="1" applyBorder="1" applyAlignment="1">
      <alignment horizontal="center"/>
    </xf>
    <xf numFmtId="0" fontId="12" fillId="0" borderId="30" xfId="0" applyFont="1" applyBorder="1" applyAlignment="1">
      <alignment horizontal="center"/>
    </xf>
    <xf numFmtId="0" fontId="12" fillId="0" borderId="29" xfId="0" applyFont="1" applyBorder="1" applyAlignment="1">
      <alignment horizontal="left"/>
    </xf>
    <xf numFmtId="0" fontId="12" fillId="0" borderId="1" xfId="0" applyFont="1" applyBorder="1" applyAlignment="1">
      <alignment horizontal="left"/>
    </xf>
    <xf numFmtId="0" fontId="12" fillId="0" borderId="30" xfId="0" applyFont="1" applyBorder="1" applyAlignment="1">
      <alignment horizontal="left"/>
    </xf>
    <xf numFmtId="0" fontId="12" fillId="0" borderId="31" xfId="0" applyFont="1" applyBorder="1"/>
    <xf numFmtId="0" fontId="12" fillId="0" borderId="32" xfId="0" applyFont="1" applyBorder="1"/>
    <xf numFmtId="0" fontId="12" fillId="0" borderId="33" xfId="0" applyFont="1" applyBorder="1"/>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9" xfId="0" applyFont="1" applyBorder="1" applyAlignment="1">
      <alignment horizontal="left" vertical="center" wrapText="1"/>
    </xf>
    <xf numFmtId="0" fontId="2" fillId="0" borderId="1" xfId="0" applyFont="1" applyBorder="1" applyAlignment="1">
      <alignment horizontal="left" vertical="center" wrapText="1"/>
    </xf>
    <xf numFmtId="0" fontId="2" fillId="0" borderId="30" xfId="0" applyFont="1" applyBorder="1" applyAlignment="1">
      <alignment horizontal="lef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29"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23" fillId="0" borderId="28" xfId="0" applyFont="1" applyBorder="1" applyAlignment="1">
      <alignment horizontal="left" vertical="top" wrapText="1"/>
    </xf>
    <xf numFmtId="0" fontId="23" fillId="0" borderId="20" xfId="0" applyFont="1" applyBorder="1" applyAlignment="1">
      <alignment horizontal="left" vertical="top"/>
    </xf>
    <xf numFmtId="0" fontId="23" fillId="0" borderId="21" xfId="0" applyFont="1" applyBorder="1" applyAlignment="1">
      <alignment horizontal="left" vertical="top"/>
    </xf>
    <xf numFmtId="0" fontId="23" fillId="0" borderId="29" xfId="0" applyFont="1" applyBorder="1" applyAlignment="1">
      <alignment horizontal="left" vertical="top"/>
    </xf>
    <xf numFmtId="0" fontId="23" fillId="0" borderId="1" xfId="0" applyFont="1" applyBorder="1" applyAlignment="1">
      <alignment horizontal="left" vertical="top"/>
    </xf>
    <xf numFmtId="0" fontId="23" fillId="0" borderId="30" xfId="0" applyFont="1" applyBorder="1" applyAlignment="1">
      <alignment horizontal="left" vertical="top"/>
    </xf>
    <xf numFmtId="0" fontId="23" fillId="0" borderId="42" xfId="0" applyFont="1" applyBorder="1" applyAlignment="1">
      <alignment horizontal="left" vertical="top"/>
    </xf>
    <xf numFmtId="0" fontId="23" fillId="0" borderId="43" xfId="0" applyFont="1" applyBorder="1" applyAlignment="1">
      <alignment horizontal="left" vertical="top"/>
    </xf>
    <xf numFmtId="0" fontId="23" fillId="0" borderId="44" xfId="0" applyFont="1" applyBorder="1" applyAlignment="1">
      <alignment horizontal="left" vertical="top"/>
    </xf>
    <xf numFmtId="0" fontId="8" fillId="0" borderId="30" xfId="0" applyFont="1"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695325</xdr:colOff>
      <xdr:row>2</xdr:row>
      <xdr:rowOff>9525</xdr:rowOff>
    </xdr:to>
    <xdr:pic>
      <xdr:nvPicPr>
        <xdr:cNvPr id="4" name="Picture 3" descr="D:\Exam Format 2024 Update\COMP LOGO.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53425" cy="10096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2" name="Picture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3" name="Picture 2">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1657350</xdr:colOff>
      <xdr:row>1</xdr:row>
      <xdr:rowOff>192134</xdr:rowOff>
    </xdr:to>
    <xdr:pic>
      <xdr:nvPicPr>
        <xdr:cNvPr id="5" name="Picture 4">
          <a:extLst>
            <a:ext uri="{FF2B5EF4-FFF2-40B4-BE49-F238E27FC236}">
              <a16:creationId xmlns="" xmlns:a16="http://schemas.microsoft.com/office/drawing/2014/main" id="{B0A0FFC1-B5D9-AD5F-CE3E-70974B52E1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6172200" cy="1363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 xmlns:a16="http://schemas.microsoft.com/office/drawing/2014/main" id="{865A8B12-AD94-4A39-BC67-249871508B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 xmlns:a16="http://schemas.microsoft.com/office/drawing/2014/main" id="{7052D4AB-15AC-4FEF-AEC9-CDD36244B4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 xmlns:a16="http://schemas.microsoft.com/office/drawing/2014/main" id="{CAE80393-5C1A-4E35-9567-D0F5F5131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3</xdr:col>
      <xdr:colOff>1695450</xdr:colOff>
      <xdr:row>1</xdr:row>
      <xdr:rowOff>192134</xdr:rowOff>
    </xdr:to>
    <xdr:pic>
      <xdr:nvPicPr>
        <xdr:cNvPr id="2" name="Picture 1">
          <a:extLst>
            <a:ext uri="{FF2B5EF4-FFF2-40B4-BE49-F238E27FC236}">
              <a16:creationId xmlns="" xmlns:a16="http://schemas.microsoft.com/office/drawing/2014/main" id="{1E4D1F16-0D1E-428C-97D5-D68F16B1EE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0"/>
          <a:ext cx="6172200" cy="13637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381000</xdr:colOff>
      <xdr:row>1</xdr:row>
      <xdr:rowOff>809625</xdr:rowOff>
    </xdr:to>
    <xdr:pic>
      <xdr:nvPicPr>
        <xdr:cNvPr id="2" name="Picture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667500"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2181225</xdr:colOff>
      <xdr:row>1</xdr:row>
      <xdr:rowOff>809625</xdr:rowOff>
    </xdr:to>
    <xdr:pic>
      <xdr:nvPicPr>
        <xdr:cNvPr id="2" name="Picture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638800"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2095500</xdr:colOff>
      <xdr:row>1</xdr:row>
      <xdr:rowOff>809625</xdr:rowOff>
    </xdr:to>
    <xdr:pic>
      <xdr:nvPicPr>
        <xdr:cNvPr id="2" name="Picture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53075"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tabSelected="1" topLeftCell="A55" workbookViewId="0">
      <selection activeCell="M76" sqref="M76"/>
    </sheetView>
  </sheetViews>
  <sheetFormatPr defaultRowHeight="15"/>
  <cols>
    <col min="1" max="1" width="11.42578125" customWidth="1"/>
    <col min="2" max="2" width="36.5703125" customWidth="1"/>
    <col min="3" max="3" width="9.28515625" customWidth="1"/>
    <col min="4" max="4" width="11.28515625" customWidth="1"/>
    <col min="5" max="5" width="14" customWidth="1"/>
    <col min="6" max="6" width="11.85546875" style="9" customWidth="1"/>
    <col min="7" max="7" width="10.7109375" style="9" customWidth="1"/>
    <col min="8" max="8" width="9.7109375" customWidth="1"/>
    <col min="9" max="9" width="11.140625" customWidth="1"/>
    <col min="10" max="10" width="1.85546875" customWidth="1"/>
    <col min="11" max="11" width="4" customWidth="1"/>
  </cols>
  <sheetData>
    <row r="1" spans="1:9" ht="63" customHeight="1">
      <c r="A1" s="110"/>
      <c r="B1" s="111"/>
      <c r="C1" s="111"/>
      <c r="D1" s="111"/>
      <c r="E1" s="111"/>
      <c r="F1" s="111"/>
      <c r="G1" s="111"/>
      <c r="H1" s="111"/>
      <c r="I1" s="111"/>
    </row>
    <row r="2" spans="1:9" ht="15.75">
      <c r="A2" s="109" t="s">
        <v>65</v>
      </c>
      <c r="B2" s="109"/>
      <c r="C2" s="109"/>
      <c r="D2" s="109"/>
      <c r="E2" s="109"/>
      <c r="F2" s="109"/>
      <c r="G2" s="109"/>
      <c r="H2" s="109"/>
      <c r="I2" s="109"/>
    </row>
    <row r="3" spans="1:9" ht="15.75">
      <c r="A3" s="109" t="s">
        <v>64</v>
      </c>
      <c r="B3" s="109"/>
      <c r="C3" s="109"/>
      <c r="D3" s="109"/>
      <c r="E3" s="109"/>
      <c r="F3" s="109"/>
      <c r="G3" s="109"/>
      <c r="H3" s="109"/>
      <c r="I3" s="109"/>
    </row>
    <row r="4" spans="1:9" ht="21" customHeight="1">
      <c r="A4" s="112" t="s">
        <v>112</v>
      </c>
      <c r="B4" s="112"/>
      <c r="C4" s="112"/>
      <c r="D4" s="112"/>
      <c r="E4" s="112"/>
      <c r="F4" s="112"/>
      <c r="G4" s="112"/>
      <c r="H4" s="112"/>
      <c r="I4" s="112"/>
    </row>
    <row r="5" spans="1:9" ht="18.75">
      <c r="A5" s="1" t="s">
        <v>130</v>
      </c>
      <c r="B5" s="1"/>
      <c r="C5" s="1"/>
      <c r="D5" s="76" t="s">
        <v>131</v>
      </c>
      <c r="E5" s="76"/>
      <c r="F5" s="76"/>
      <c r="G5" s="76"/>
      <c r="H5" s="76"/>
      <c r="I5" s="8"/>
    </row>
    <row r="6" spans="1:9" ht="16.5" thickBot="1">
      <c r="A6" s="1"/>
      <c r="B6" s="1"/>
      <c r="D6" s="1"/>
    </row>
    <row r="7" spans="1:9" ht="16.5" thickBot="1">
      <c r="A7" s="5" t="s">
        <v>0</v>
      </c>
      <c r="B7" s="12" t="s">
        <v>1</v>
      </c>
      <c r="C7" s="13" t="s">
        <v>5</v>
      </c>
      <c r="D7" s="11" t="s">
        <v>6</v>
      </c>
      <c r="E7" s="12" t="s">
        <v>7</v>
      </c>
      <c r="F7" s="13" t="s">
        <v>69</v>
      </c>
      <c r="G7" s="11" t="s">
        <v>8</v>
      </c>
      <c r="H7" s="6" t="s">
        <v>2</v>
      </c>
      <c r="I7" s="7" t="s">
        <v>3</v>
      </c>
    </row>
    <row r="8" spans="1:9" s="21" customFormat="1" ht="18" customHeight="1" thickBot="1">
      <c r="A8" s="22">
        <v>1</v>
      </c>
      <c r="B8" s="25" t="s">
        <v>11</v>
      </c>
      <c r="C8" s="31">
        <v>20</v>
      </c>
      <c r="D8" s="32">
        <v>18</v>
      </c>
      <c r="E8" s="28">
        <v>20</v>
      </c>
      <c r="F8" s="92">
        <v>20</v>
      </c>
      <c r="G8" s="90">
        <v>17</v>
      </c>
      <c r="H8" s="33">
        <f>SUM(C8:G8)</f>
        <v>95</v>
      </c>
      <c r="I8" s="34">
        <f>H8/100*100</f>
        <v>95</v>
      </c>
    </row>
    <row r="9" spans="1:9" ht="16.5" thickBot="1">
      <c r="A9" s="2">
        <v>2</v>
      </c>
      <c r="B9" s="15" t="s">
        <v>12</v>
      </c>
      <c r="C9" s="35">
        <v>20</v>
      </c>
      <c r="D9" s="36">
        <v>19</v>
      </c>
      <c r="E9" s="28">
        <v>20</v>
      </c>
      <c r="F9" s="93">
        <v>17</v>
      </c>
      <c r="G9" s="91" t="s">
        <v>132</v>
      </c>
      <c r="H9" s="37">
        <f t="shared" ref="H9:H61" si="0">SUM(C9:G9)</f>
        <v>76</v>
      </c>
      <c r="I9" s="38">
        <f t="shared" ref="I9:I61" si="1">H9/100*100</f>
        <v>76</v>
      </c>
    </row>
    <row r="10" spans="1:9" ht="16.5" thickBot="1">
      <c r="A10" s="4">
        <v>3</v>
      </c>
      <c r="B10" s="15" t="s">
        <v>13</v>
      </c>
      <c r="C10" s="35">
        <v>20</v>
      </c>
      <c r="D10" s="39">
        <v>13</v>
      </c>
      <c r="E10" s="28">
        <v>20</v>
      </c>
      <c r="F10" s="94">
        <v>20</v>
      </c>
      <c r="G10" s="91" t="s">
        <v>133</v>
      </c>
      <c r="H10" s="37">
        <f t="shared" si="0"/>
        <v>73</v>
      </c>
      <c r="I10" s="38">
        <f t="shared" si="1"/>
        <v>73</v>
      </c>
    </row>
    <row r="11" spans="1:9" ht="16.5" thickBot="1">
      <c r="A11" s="4">
        <v>4</v>
      </c>
      <c r="B11" s="15" t="s">
        <v>14</v>
      </c>
      <c r="C11" s="40">
        <v>20</v>
      </c>
      <c r="D11" s="18">
        <v>12</v>
      </c>
      <c r="E11" s="28">
        <v>20</v>
      </c>
      <c r="F11" s="93">
        <v>13</v>
      </c>
      <c r="G11" s="91" t="s">
        <v>132</v>
      </c>
      <c r="H11" s="37">
        <f t="shared" si="0"/>
        <v>65</v>
      </c>
      <c r="I11" s="38">
        <f t="shared" si="1"/>
        <v>65</v>
      </c>
    </row>
    <row r="12" spans="1:9" s="21" customFormat="1" ht="21.75" customHeight="1" thickBot="1">
      <c r="A12" s="24">
        <v>5</v>
      </c>
      <c r="B12" s="26" t="s">
        <v>15</v>
      </c>
      <c r="C12" s="35">
        <v>20</v>
      </c>
      <c r="D12" s="41">
        <v>19</v>
      </c>
      <c r="E12" s="28">
        <v>20</v>
      </c>
      <c r="F12" s="95">
        <v>20</v>
      </c>
      <c r="G12" s="91" t="s">
        <v>132</v>
      </c>
      <c r="H12" s="42">
        <f t="shared" si="0"/>
        <v>79</v>
      </c>
      <c r="I12" s="43">
        <f t="shared" si="1"/>
        <v>79</v>
      </c>
    </row>
    <row r="13" spans="1:9" ht="16.5" thickBot="1">
      <c r="A13" s="4">
        <v>6</v>
      </c>
      <c r="B13" s="15" t="s">
        <v>16</v>
      </c>
      <c r="C13" s="40">
        <v>10</v>
      </c>
      <c r="D13" s="18">
        <v>18</v>
      </c>
      <c r="E13" s="28">
        <v>20</v>
      </c>
      <c r="F13" s="94">
        <v>17</v>
      </c>
      <c r="G13" s="91" t="s">
        <v>132</v>
      </c>
      <c r="H13" s="37">
        <f t="shared" si="0"/>
        <v>65</v>
      </c>
      <c r="I13" s="38">
        <f t="shared" si="1"/>
        <v>65</v>
      </c>
    </row>
    <row r="14" spans="1:9" ht="16.5" thickBot="1">
      <c r="A14" s="4">
        <v>7</v>
      </c>
      <c r="B14" s="15" t="s">
        <v>17</v>
      </c>
      <c r="C14" s="40" t="s">
        <v>68</v>
      </c>
      <c r="D14" s="18">
        <v>19</v>
      </c>
      <c r="E14" s="19" t="s">
        <v>68</v>
      </c>
      <c r="F14" s="93">
        <v>11</v>
      </c>
      <c r="G14" s="91" t="s">
        <v>132</v>
      </c>
      <c r="H14" s="37">
        <f t="shared" si="0"/>
        <v>30</v>
      </c>
      <c r="I14" s="38">
        <f t="shared" si="1"/>
        <v>30</v>
      </c>
    </row>
    <row r="15" spans="1:9" ht="17.25" customHeight="1" thickBot="1">
      <c r="A15" s="2">
        <v>8</v>
      </c>
      <c r="B15" s="15" t="s">
        <v>18</v>
      </c>
      <c r="C15" s="40">
        <v>19</v>
      </c>
      <c r="D15" s="36">
        <v>19</v>
      </c>
      <c r="E15" s="19">
        <v>20</v>
      </c>
      <c r="F15" s="93">
        <v>20</v>
      </c>
      <c r="G15" s="91" t="s">
        <v>132</v>
      </c>
      <c r="H15" s="37">
        <f t="shared" si="0"/>
        <v>78</v>
      </c>
      <c r="I15" s="38">
        <f t="shared" si="1"/>
        <v>78</v>
      </c>
    </row>
    <row r="16" spans="1:9" ht="16.5" thickBot="1">
      <c r="A16" s="4">
        <v>9</v>
      </c>
      <c r="B16" s="15" t="s">
        <v>19</v>
      </c>
      <c r="C16" s="40">
        <v>18</v>
      </c>
      <c r="D16" s="36">
        <v>17</v>
      </c>
      <c r="E16" s="19">
        <v>20</v>
      </c>
      <c r="F16" s="93">
        <v>20</v>
      </c>
      <c r="G16" s="91" t="s">
        <v>134</v>
      </c>
      <c r="H16" s="37">
        <f t="shared" si="0"/>
        <v>75</v>
      </c>
      <c r="I16" s="38">
        <f t="shared" si="1"/>
        <v>75</v>
      </c>
    </row>
    <row r="17" spans="1:9" ht="16.5" thickBot="1">
      <c r="A17" s="4">
        <v>10</v>
      </c>
      <c r="B17" s="15" t="s">
        <v>20</v>
      </c>
      <c r="C17" s="40">
        <v>18</v>
      </c>
      <c r="D17" s="36">
        <v>13</v>
      </c>
      <c r="E17" s="19">
        <v>20</v>
      </c>
      <c r="F17" s="93">
        <v>17</v>
      </c>
      <c r="G17" s="91" t="s">
        <v>134</v>
      </c>
      <c r="H17" s="37">
        <f t="shared" si="0"/>
        <v>68</v>
      </c>
      <c r="I17" s="38">
        <f t="shared" si="1"/>
        <v>68</v>
      </c>
    </row>
    <row r="18" spans="1:9" ht="16.5" thickBot="1">
      <c r="A18" s="2">
        <v>11</v>
      </c>
      <c r="B18" s="15" t="s">
        <v>21</v>
      </c>
      <c r="C18" s="40">
        <v>20</v>
      </c>
      <c r="D18" s="36">
        <v>10</v>
      </c>
      <c r="E18" s="19">
        <v>20</v>
      </c>
      <c r="F18" s="93">
        <v>16</v>
      </c>
      <c r="G18" s="91" t="s">
        <v>132</v>
      </c>
      <c r="H18" s="37">
        <f t="shared" si="0"/>
        <v>66</v>
      </c>
      <c r="I18" s="38">
        <f t="shared" si="1"/>
        <v>66</v>
      </c>
    </row>
    <row r="19" spans="1:9" ht="17.25" customHeight="1" thickBot="1">
      <c r="A19" s="4">
        <v>12</v>
      </c>
      <c r="B19" s="15" t="s">
        <v>22</v>
      </c>
      <c r="C19" s="40">
        <v>20</v>
      </c>
      <c r="D19" s="18">
        <v>20</v>
      </c>
      <c r="E19" s="19">
        <v>20</v>
      </c>
      <c r="F19" s="94">
        <v>20</v>
      </c>
      <c r="G19" s="91" t="s">
        <v>132</v>
      </c>
      <c r="H19" s="37">
        <f t="shared" si="0"/>
        <v>80</v>
      </c>
      <c r="I19" s="38">
        <f t="shared" si="1"/>
        <v>80</v>
      </c>
    </row>
    <row r="20" spans="1:9" ht="16.5" thickBot="1">
      <c r="A20" s="4">
        <v>13</v>
      </c>
      <c r="B20" s="15" t="s">
        <v>23</v>
      </c>
      <c r="C20" s="40" t="s">
        <v>68</v>
      </c>
      <c r="D20" s="19" t="s">
        <v>68</v>
      </c>
      <c r="E20" s="19" t="s">
        <v>68</v>
      </c>
      <c r="F20" s="93">
        <v>11</v>
      </c>
      <c r="G20" s="91" t="s">
        <v>133</v>
      </c>
      <c r="H20" s="37">
        <f t="shared" si="0"/>
        <v>11</v>
      </c>
      <c r="I20" s="38">
        <f t="shared" si="1"/>
        <v>11</v>
      </c>
    </row>
    <row r="21" spans="1:9" ht="16.5" thickBot="1">
      <c r="A21" s="2">
        <v>14</v>
      </c>
      <c r="B21" s="15" t="s">
        <v>24</v>
      </c>
      <c r="C21" s="40">
        <v>20</v>
      </c>
      <c r="D21" s="36">
        <v>19</v>
      </c>
      <c r="E21" s="19">
        <v>20</v>
      </c>
      <c r="F21" s="93">
        <v>17</v>
      </c>
      <c r="G21" s="91" t="s">
        <v>132</v>
      </c>
      <c r="H21" s="37">
        <f t="shared" si="0"/>
        <v>76</v>
      </c>
      <c r="I21" s="38">
        <f t="shared" si="1"/>
        <v>76</v>
      </c>
    </row>
    <row r="22" spans="1:9" ht="16.5" thickBot="1">
      <c r="A22" s="4">
        <v>15</v>
      </c>
      <c r="B22" s="15" t="s">
        <v>25</v>
      </c>
      <c r="C22" s="40">
        <v>20</v>
      </c>
      <c r="D22" s="36">
        <v>20</v>
      </c>
      <c r="E22" s="19">
        <v>20</v>
      </c>
      <c r="F22" s="93">
        <v>20</v>
      </c>
      <c r="G22" s="91" t="s">
        <v>132</v>
      </c>
      <c r="H22" s="37">
        <f t="shared" si="0"/>
        <v>80</v>
      </c>
      <c r="I22" s="38">
        <f t="shared" si="1"/>
        <v>80</v>
      </c>
    </row>
    <row r="23" spans="1:9" ht="16.5" thickBot="1">
      <c r="A23" s="4">
        <v>16</v>
      </c>
      <c r="B23" s="15" t="s">
        <v>26</v>
      </c>
      <c r="C23" s="40">
        <v>19</v>
      </c>
      <c r="D23" s="18">
        <v>9</v>
      </c>
      <c r="E23" s="19">
        <v>20</v>
      </c>
      <c r="F23" s="93">
        <v>13</v>
      </c>
      <c r="G23" s="91" t="s">
        <v>135</v>
      </c>
      <c r="H23" s="37">
        <f t="shared" si="0"/>
        <v>61</v>
      </c>
      <c r="I23" s="38">
        <f t="shared" si="1"/>
        <v>61</v>
      </c>
    </row>
    <row r="24" spans="1:9" s="21" customFormat="1" ht="16.5" thickBot="1">
      <c r="A24" s="24">
        <v>17</v>
      </c>
      <c r="B24" s="26" t="s">
        <v>27</v>
      </c>
      <c r="C24" s="35">
        <v>20</v>
      </c>
      <c r="D24" s="41">
        <v>19</v>
      </c>
      <c r="E24" s="19">
        <v>20</v>
      </c>
      <c r="F24" s="95">
        <v>20</v>
      </c>
      <c r="G24" s="91" t="s">
        <v>136</v>
      </c>
      <c r="H24" s="42">
        <f t="shared" si="0"/>
        <v>79</v>
      </c>
      <c r="I24" s="43">
        <f t="shared" si="1"/>
        <v>79</v>
      </c>
    </row>
    <row r="25" spans="1:9" ht="16.5" thickBot="1">
      <c r="A25" s="4">
        <v>18</v>
      </c>
      <c r="B25" s="15" t="s">
        <v>28</v>
      </c>
      <c r="C25" s="40">
        <v>20</v>
      </c>
      <c r="D25" s="36">
        <v>20</v>
      </c>
      <c r="E25" s="19">
        <v>20</v>
      </c>
      <c r="F25" s="93">
        <v>20</v>
      </c>
      <c r="G25" s="91" t="s">
        <v>136</v>
      </c>
      <c r="H25" s="37">
        <f t="shared" si="0"/>
        <v>80</v>
      </c>
      <c r="I25" s="38">
        <f t="shared" si="1"/>
        <v>80</v>
      </c>
    </row>
    <row r="26" spans="1:9" ht="16.5" customHeight="1" thickBot="1">
      <c r="A26" s="4">
        <v>19</v>
      </c>
      <c r="B26" s="15" t="s">
        <v>29</v>
      </c>
      <c r="C26" s="40">
        <v>20</v>
      </c>
      <c r="D26" s="36">
        <v>17</v>
      </c>
      <c r="E26" s="19">
        <v>20</v>
      </c>
      <c r="F26" s="93">
        <v>20</v>
      </c>
      <c r="G26" s="91" t="s">
        <v>134</v>
      </c>
      <c r="H26" s="37">
        <f t="shared" si="0"/>
        <v>77</v>
      </c>
      <c r="I26" s="38">
        <f t="shared" si="1"/>
        <v>77</v>
      </c>
    </row>
    <row r="27" spans="1:9" ht="16.5" thickBot="1">
      <c r="A27" s="2">
        <v>20</v>
      </c>
      <c r="B27" s="15" t="s">
        <v>30</v>
      </c>
      <c r="C27" s="40">
        <v>20</v>
      </c>
      <c r="D27" s="36">
        <v>12</v>
      </c>
      <c r="E27" s="19">
        <v>20</v>
      </c>
      <c r="F27" s="93">
        <v>17</v>
      </c>
      <c r="G27" s="91" t="s">
        <v>132</v>
      </c>
      <c r="H27" s="37">
        <f t="shared" si="0"/>
        <v>69</v>
      </c>
      <c r="I27" s="38">
        <f t="shared" si="1"/>
        <v>69</v>
      </c>
    </row>
    <row r="28" spans="1:9" ht="16.5" thickBot="1">
      <c r="A28" s="4">
        <v>21</v>
      </c>
      <c r="B28" s="15" t="s">
        <v>31</v>
      </c>
      <c r="C28" s="40">
        <v>20</v>
      </c>
      <c r="D28" s="36">
        <v>19</v>
      </c>
      <c r="E28" s="19">
        <v>20</v>
      </c>
      <c r="F28" s="93">
        <v>20</v>
      </c>
      <c r="G28" s="91">
        <v>19</v>
      </c>
      <c r="H28" s="37">
        <f t="shared" si="0"/>
        <v>98</v>
      </c>
      <c r="I28" s="38">
        <f t="shared" si="1"/>
        <v>98</v>
      </c>
    </row>
    <row r="29" spans="1:9" ht="16.5" thickBot="1">
      <c r="A29" s="2">
        <v>22</v>
      </c>
      <c r="B29" s="15" t="s">
        <v>32</v>
      </c>
      <c r="C29" s="40">
        <v>19</v>
      </c>
      <c r="D29" s="36">
        <v>18</v>
      </c>
      <c r="E29" s="19">
        <v>20</v>
      </c>
      <c r="F29" s="93">
        <v>20</v>
      </c>
      <c r="G29" s="91">
        <v>16</v>
      </c>
      <c r="H29" s="37">
        <f t="shared" si="0"/>
        <v>93</v>
      </c>
      <c r="I29" s="38">
        <f t="shared" si="1"/>
        <v>93</v>
      </c>
    </row>
    <row r="30" spans="1:9" ht="16.5" thickBot="1">
      <c r="A30" s="4">
        <v>23</v>
      </c>
      <c r="B30" s="15" t="s">
        <v>33</v>
      </c>
      <c r="C30" s="40">
        <v>19</v>
      </c>
      <c r="D30" s="36">
        <v>18</v>
      </c>
      <c r="E30" s="19">
        <v>20</v>
      </c>
      <c r="F30" s="93">
        <v>19</v>
      </c>
      <c r="G30" s="91">
        <v>16</v>
      </c>
      <c r="H30" s="37">
        <f t="shared" si="0"/>
        <v>92</v>
      </c>
      <c r="I30" s="38">
        <f t="shared" si="1"/>
        <v>92</v>
      </c>
    </row>
    <row r="31" spans="1:9" ht="16.5" thickBot="1">
      <c r="A31" s="2">
        <v>24</v>
      </c>
      <c r="B31" s="15" t="s">
        <v>34</v>
      </c>
      <c r="C31" s="40">
        <v>19</v>
      </c>
      <c r="D31" s="36">
        <v>17</v>
      </c>
      <c r="E31" s="19">
        <v>20</v>
      </c>
      <c r="F31" s="93">
        <v>20</v>
      </c>
      <c r="G31" s="91">
        <v>18</v>
      </c>
      <c r="H31" s="37">
        <f t="shared" si="0"/>
        <v>94</v>
      </c>
      <c r="I31" s="38">
        <f t="shared" si="1"/>
        <v>94</v>
      </c>
    </row>
    <row r="32" spans="1:9" ht="16.5" thickBot="1">
      <c r="A32" s="4">
        <v>25</v>
      </c>
      <c r="B32" s="15" t="s">
        <v>35</v>
      </c>
      <c r="C32" s="40">
        <v>18</v>
      </c>
      <c r="D32" s="36">
        <v>17</v>
      </c>
      <c r="E32" s="19">
        <v>20</v>
      </c>
      <c r="F32" s="93">
        <v>20</v>
      </c>
      <c r="G32" s="91">
        <v>17</v>
      </c>
      <c r="H32" s="37">
        <f t="shared" si="0"/>
        <v>92</v>
      </c>
      <c r="I32" s="38">
        <f t="shared" si="1"/>
        <v>92</v>
      </c>
    </row>
    <row r="33" spans="1:9" ht="16.5" thickBot="1">
      <c r="A33" s="2">
        <v>26</v>
      </c>
      <c r="B33" s="15" t="s">
        <v>36</v>
      </c>
      <c r="C33" s="40">
        <v>19</v>
      </c>
      <c r="D33" s="36">
        <v>15</v>
      </c>
      <c r="E33" s="19">
        <v>20</v>
      </c>
      <c r="F33" s="93">
        <v>20</v>
      </c>
      <c r="G33" s="91">
        <v>16</v>
      </c>
      <c r="H33" s="37">
        <f t="shared" si="0"/>
        <v>90</v>
      </c>
      <c r="I33" s="38">
        <f t="shared" si="1"/>
        <v>90</v>
      </c>
    </row>
    <row r="34" spans="1:9" ht="16.5" thickBot="1">
      <c r="A34" s="4">
        <v>27</v>
      </c>
      <c r="B34" s="15" t="s">
        <v>37</v>
      </c>
      <c r="C34" s="40">
        <v>18</v>
      </c>
      <c r="D34" s="36">
        <v>12</v>
      </c>
      <c r="E34" s="19">
        <v>20</v>
      </c>
      <c r="F34" s="93">
        <v>18</v>
      </c>
      <c r="G34" s="91">
        <v>16</v>
      </c>
      <c r="H34" s="37">
        <f t="shared" si="0"/>
        <v>84</v>
      </c>
      <c r="I34" s="38">
        <f t="shared" si="1"/>
        <v>84</v>
      </c>
    </row>
    <row r="35" spans="1:9" ht="16.5" thickBot="1">
      <c r="A35" s="2">
        <v>28</v>
      </c>
      <c r="B35" s="15" t="s">
        <v>38</v>
      </c>
      <c r="C35" s="40">
        <v>19</v>
      </c>
      <c r="D35" s="36">
        <v>12</v>
      </c>
      <c r="E35" s="19">
        <v>20</v>
      </c>
      <c r="F35" s="93">
        <v>18</v>
      </c>
      <c r="G35" s="91">
        <v>16</v>
      </c>
      <c r="H35" s="37">
        <f t="shared" si="0"/>
        <v>85</v>
      </c>
      <c r="I35" s="38">
        <f t="shared" si="1"/>
        <v>85</v>
      </c>
    </row>
    <row r="36" spans="1:9" ht="16.5" thickBot="1">
      <c r="A36" s="4">
        <v>29</v>
      </c>
      <c r="B36" s="15" t="s">
        <v>39</v>
      </c>
      <c r="C36" s="40">
        <v>18</v>
      </c>
      <c r="D36" s="18">
        <v>15</v>
      </c>
      <c r="E36" s="18">
        <v>18</v>
      </c>
      <c r="F36" s="93">
        <v>18</v>
      </c>
      <c r="G36" s="91">
        <v>15</v>
      </c>
      <c r="H36" s="37">
        <f t="shared" si="0"/>
        <v>84</v>
      </c>
      <c r="I36" s="38">
        <f t="shared" si="1"/>
        <v>84</v>
      </c>
    </row>
    <row r="37" spans="1:9" ht="16.5" thickBot="1">
      <c r="A37" s="2">
        <v>30</v>
      </c>
      <c r="B37" s="15" t="s">
        <v>40</v>
      </c>
      <c r="C37" s="40">
        <v>19</v>
      </c>
      <c r="D37" s="36">
        <v>17</v>
      </c>
      <c r="E37" s="19">
        <v>20</v>
      </c>
      <c r="F37" s="93">
        <v>18</v>
      </c>
      <c r="G37" s="91">
        <v>15</v>
      </c>
      <c r="H37" s="37">
        <f t="shared" si="0"/>
        <v>89</v>
      </c>
      <c r="I37" s="38">
        <f t="shared" si="1"/>
        <v>89</v>
      </c>
    </row>
    <row r="38" spans="1:9" s="21" customFormat="1" ht="27.75" customHeight="1" thickBot="1">
      <c r="A38" s="22">
        <v>31</v>
      </c>
      <c r="B38" s="26" t="s">
        <v>41</v>
      </c>
      <c r="C38" s="35">
        <v>20</v>
      </c>
      <c r="D38" s="41">
        <v>8</v>
      </c>
      <c r="E38" s="19">
        <v>19</v>
      </c>
      <c r="F38" s="95">
        <v>15</v>
      </c>
      <c r="G38" s="91">
        <v>17</v>
      </c>
      <c r="H38" s="42">
        <f t="shared" si="0"/>
        <v>79</v>
      </c>
      <c r="I38" s="43">
        <f t="shared" si="1"/>
        <v>79</v>
      </c>
    </row>
    <row r="39" spans="1:9" ht="16.5" thickBot="1">
      <c r="A39" s="2">
        <v>32</v>
      </c>
      <c r="B39" s="15" t="s">
        <v>42</v>
      </c>
      <c r="C39" s="40">
        <v>20</v>
      </c>
      <c r="D39" s="36">
        <v>17</v>
      </c>
      <c r="E39" s="19">
        <v>20</v>
      </c>
      <c r="F39" s="93">
        <v>20</v>
      </c>
      <c r="G39" s="91">
        <v>17</v>
      </c>
      <c r="H39" s="37">
        <f t="shared" si="0"/>
        <v>94</v>
      </c>
      <c r="I39" s="38">
        <f t="shared" si="1"/>
        <v>94</v>
      </c>
    </row>
    <row r="40" spans="1:9" ht="16.5" thickBot="1">
      <c r="A40" s="4">
        <v>33</v>
      </c>
      <c r="B40" s="15" t="s">
        <v>43</v>
      </c>
      <c r="C40" s="40">
        <v>20</v>
      </c>
      <c r="D40" s="36">
        <v>18</v>
      </c>
      <c r="E40" s="19">
        <v>20</v>
      </c>
      <c r="F40" s="93">
        <v>20</v>
      </c>
      <c r="G40" s="91">
        <v>17</v>
      </c>
      <c r="H40" s="37">
        <f t="shared" si="0"/>
        <v>95</v>
      </c>
      <c r="I40" s="38">
        <f t="shared" si="1"/>
        <v>95</v>
      </c>
    </row>
    <row r="41" spans="1:9" ht="16.5" thickBot="1">
      <c r="A41" s="2">
        <v>34</v>
      </c>
      <c r="B41" s="15" t="s">
        <v>44</v>
      </c>
      <c r="C41" s="40">
        <v>16</v>
      </c>
      <c r="D41" s="36">
        <v>19</v>
      </c>
      <c r="E41" s="19">
        <v>20</v>
      </c>
      <c r="F41" s="93">
        <v>18</v>
      </c>
      <c r="G41" s="91">
        <v>18</v>
      </c>
      <c r="H41" s="37">
        <f t="shared" si="0"/>
        <v>91</v>
      </c>
      <c r="I41" s="38">
        <f t="shared" si="1"/>
        <v>91</v>
      </c>
    </row>
    <row r="42" spans="1:9" s="104" customFormat="1" ht="16.5" thickBot="1">
      <c r="A42" s="96">
        <v>35</v>
      </c>
      <c r="B42" s="97" t="s">
        <v>45</v>
      </c>
      <c r="C42" s="98" t="s">
        <v>68</v>
      </c>
      <c r="D42" s="99">
        <v>11</v>
      </c>
      <c r="E42" s="100">
        <v>20</v>
      </c>
      <c r="F42" s="100">
        <v>16</v>
      </c>
      <c r="G42" s="101">
        <v>16</v>
      </c>
      <c r="H42" s="102">
        <f t="shared" si="0"/>
        <v>63</v>
      </c>
      <c r="I42" s="103">
        <f t="shared" si="1"/>
        <v>63</v>
      </c>
    </row>
    <row r="43" spans="1:9" ht="16.5" thickBot="1">
      <c r="A43" s="2">
        <v>36</v>
      </c>
      <c r="B43" s="15" t="s">
        <v>46</v>
      </c>
      <c r="C43" s="40">
        <v>18</v>
      </c>
      <c r="D43" s="36">
        <v>14</v>
      </c>
      <c r="E43" s="19">
        <v>20</v>
      </c>
      <c r="F43" s="19">
        <v>17</v>
      </c>
      <c r="G43" s="91">
        <v>14</v>
      </c>
      <c r="H43" s="37">
        <f t="shared" si="0"/>
        <v>83</v>
      </c>
      <c r="I43" s="38">
        <f t="shared" si="1"/>
        <v>83</v>
      </c>
    </row>
    <row r="44" spans="1:9" ht="16.5" thickBot="1">
      <c r="A44" s="4">
        <v>37</v>
      </c>
      <c r="B44" s="15" t="s">
        <v>47</v>
      </c>
      <c r="C44" s="40">
        <v>18</v>
      </c>
      <c r="D44" s="18">
        <v>10</v>
      </c>
      <c r="E44" s="19">
        <v>20</v>
      </c>
      <c r="F44" s="19">
        <v>19</v>
      </c>
      <c r="G44" s="91">
        <v>14</v>
      </c>
      <c r="H44" s="37">
        <f t="shared" si="0"/>
        <v>81</v>
      </c>
      <c r="I44" s="38">
        <f t="shared" si="1"/>
        <v>81</v>
      </c>
    </row>
    <row r="45" spans="1:9" ht="16.5" thickBot="1">
      <c r="A45" s="2">
        <v>38</v>
      </c>
      <c r="B45" s="15" t="s">
        <v>48</v>
      </c>
      <c r="C45" s="40">
        <v>20</v>
      </c>
      <c r="D45" s="36">
        <v>14</v>
      </c>
      <c r="E45" s="19">
        <v>20</v>
      </c>
      <c r="F45" s="18">
        <v>19</v>
      </c>
      <c r="G45" s="91">
        <v>17</v>
      </c>
      <c r="H45" s="37">
        <f t="shared" si="0"/>
        <v>90</v>
      </c>
      <c r="I45" s="38">
        <f t="shared" si="1"/>
        <v>90</v>
      </c>
    </row>
    <row r="46" spans="1:9" ht="16.5" thickBot="1">
      <c r="A46" s="4">
        <v>39</v>
      </c>
      <c r="B46" s="27" t="s">
        <v>49</v>
      </c>
      <c r="C46" s="40">
        <v>19</v>
      </c>
      <c r="D46" s="36">
        <v>14</v>
      </c>
      <c r="E46" s="19">
        <v>20</v>
      </c>
      <c r="F46" s="18">
        <v>19</v>
      </c>
      <c r="G46" s="91">
        <v>17</v>
      </c>
      <c r="H46" s="37">
        <f t="shared" si="0"/>
        <v>89</v>
      </c>
      <c r="I46" s="38">
        <f t="shared" si="1"/>
        <v>89</v>
      </c>
    </row>
    <row r="47" spans="1:9" ht="16.5" thickBot="1">
      <c r="A47" s="2">
        <v>40</v>
      </c>
      <c r="B47" s="27" t="s">
        <v>50</v>
      </c>
      <c r="C47" s="40">
        <v>18</v>
      </c>
      <c r="D47" s="36">
        <v>8</v>
      </c>
      <c r="E47" s="19">
        <v>20</v>
      </c>
      <c r="F47" s="19">
        <v>11</v>
      </c>
      <c r="G47" s="91">
        <v>14</v>
      </c>
      <c r="H47" s="37">
        <f t="shared" si="0"/>
        <v>71</v>
      </c>
      <c r="I47" s="38">
        <f t="shared" si="1"/>
        <v>71</v>
      </c>
    </row>
    <row r="48" spans="1:9" s="21" customFormat="1" ht="16.5" thickBot="1">
      <c r="A48" s="22">
        <v>41</v>
      </c>
      <c r="B48" s="26" t="s">
        <v>51</v>
      </c>
      <c r="C48" s="35">
        <v>18</v>
      </c>
      <c r="D48" s="41">
        <v>6</v>
      </c>
      <c r="E48" s="19">
        <v>20</v>
      </c>
      <c r="F48" s="23">
        <v>10</v>
      </c>
      <c r="G48" s="91">
        <v>12</v>
      </c>
      <c r="H48" s="42">
        <f t="shared" si="0"/>
        <v>66</v>
      </c>
      <c r="I48" s="43">
        <f t="shared" si="1"/>
        <v>66</v>
      </c>
    </row>
    <row r="49" spans="1:13" ht="16.5" thickBot="1">
      <c r="A49" s="2">
        <v>42</v>
      </c>
      <c r="B49" s="15" t="s">
        <v>52</v>
      </c>
      <c r="C49" s="40" t="s">
        <v>68</v>
      </c>
      <c r="D49" s="36" t="s">
        <v>68</v>
      </c>
      <c r="E49" s="19" t="s">
        <v>68</v>
      </c>
      <c r="F49" s="19">
        <v>11</v>
      </c>
      <c r="G49" s="91">
        <v>15</v>
      </c>
      <c r="H49" s="37">
        <f t="shared" si="0"/>
        <v>26</v>
      </c>
      <c r="I49" s="38">
        <f t="shared" si="1"/>
        <v>26</v>
      </c>
    </row>
    <row r="50" spans="1:13" ht="14.25" customHeight="1" thickBot="1">
      <c r="A50" s="4">
        <v>43</v>
      </c>
      <c r="B50" s="15" t="s">
        <v>53</v>
      </c>
      <c r="C50" s="40">
        <v>19</v>
      </c>
      <c r="D50" s="36">
        <v>12</v>
      </c>
      <c r="E50" s="19">
        <v>20</v>
      </c>
      <c r="F50" s="19">
        <v>19</v>
      </c>
      <c r="G50" s="91">
        <v>14</v>
      </c>
      <c r="H50" s="37">
        <f t="shared" si="0"/>
        <v>84</v>
      </c>
      <c r="I50" s="38">
        <f t="shared" si="1"/>
        <v>84</v>
      </c>
    </row>
    <row r="51" spans="1:13" ht="16.5" thickBot="1">
      <c r="A51" s="2">
        <v>44</v>
      </c>
      <c r="B51" s="15" t="s">
        <v>54</v>
      </c>
      <c r="C51" s="40" t="s">
        <v>68</v>
      </c>
      <c r="D51" s="36" t="s">
        <v>68</v>
      </c>
      <c r="E51" s="19" t="s">
        <v>68</v>
      </c>
      <c r="F51" s="19">
        <v>11</v>
      </c>
      <c r="G51" s="91">
        <v>13</v>
      </c>
      <c r="H51" s="37">
        <f t="shared" si="0"/>
        <v>24</v>
      </c>
      <c r="I51" s="38">
        <f t="shared" si="1"/>
        <v>24</v>
      </c>
    </row>
    <row r="52" spans="1:13" ht="16.5" thickBot="1">
      <c r="A52" s="4">
        <v>45</v>
      </c>
      <c r="B52" s="15" t="s">
        <v>55</v>
      </c>
      <c r="C52" s="40">
        <v>8</v>
      </c>
      <c r="D52" s="36">
        <v>13</v>
      </c>
      <c r="E52" s="19">
        <v>13</v>
      </c>
      <c r="F52" s="19">
        <v>20</v>
      </c>
      <c r="G52" s="91">
        <v>17</v>
      </c>
      <c r="H52" s="37">
        <f t="shared" si="0"/>
        <v>71</v>
      </c>
      <c r="I52" s="38">
        <f t="shared" si="1"/>
        <v>71</v>
      </c>
    </row>
    <row r="53" spans="1:13" ht="16.5" thickBot="1">
      <c r="A53" s="2">
        <v>46</v>
      </c>
      <c r="B53" s="15" t="s">
        <v>56</v>
      </c>
      <c r="C53" s="40">
        <v>14</v>
      </c>
      <c r="D53" s="36">
        <v>9</v>
      </c>
      <c r="E53" s="19">
        <v>19</v>
      </c>
      <c r="F53" s="19">
        <v>18</v>
      </c>
      <c r="G53" s="91">
        <v>11</v>
      </c>
      <c r="H53" s="37">
        <f t="shared" si="0"/>
        <v>71</v>
      </c>
      <c r="I53" s="38">
        <f t="shared" si="1"/>
        <v>71</v>
      </c>
    </row>
    <row r="54" spans="1:13" ht="16.5" thickBot="1">
      <c r="A54" s="4">
        <v>47</v>
      </c>
      <c r="B54" s="15" t="s">
        <v>57</v>
      </c>
      <c r="C54" s="40">
        <v>18</v>
      </c>
      <c r="D54" s="36">
        <v>8</v>
      </c>
      <c r="E54" s="19">
        <v>20</v>
      </c>
      <c r="F54" s="19">
        <v>18</v>
      </c>
      <c r="G54" s="91">
        <v>14</v>
      </c>
      <c r="H54" s="37">
        <f t="shared" si="0"/>
        <v>78</v>
      </c>
      <c r="I54" s="38">
        <f t="shared" si="1"/>
        <v>78</v>
      </c>
      <c r="M54" t="s">
        <v>137</v>
      </c>
    </row>
    <row r="55" spans="1:13" ht="16.5" thickBot="1">
      <c r="A55" s="2">
        <v>48</v>
      </c>
      <c r="B55" s="15" t="s">
        <v>58</v>
      </c>
      <c r="C55" s="40">
        <v>19</v>
      </c>
      <c r="D55" s="36">
        <v>8</v>
      </c>
      <c r="E55" s="19">
        <v>20</v>
      </c>
      <c r="F55" s="19">
        <v>11</v>
      </c>
      <c r="G55" s="91">
        <v>14</v>
      </c>
      <c r="H55" s="37">
        <f t="shared" si="0"/>
        <v>72</v>
      </c>
      <c r="I55" s="38">
        <f t="shared" si="1"/>
        <v>72</v>
      </c>
    </row>
    <row r="56" spans="1:13" ht="16.5" thickBot="1">
      <c r="A56" s="4">
        <v>49</v>
      </c>
      <c r="B56" s="15" t="s">
        <v>59</v>
      </c>
      <c r="C56" s="40">
        <v>16</v>
      </c>
      <c r="D56" s="36">
        <v>12</v>
      </c>
      <c r="E56" s="19">
        <v>20</v>
      </c>
      <c r="F56" s="19">
        <v>14</v>
      </c>
      <c r="G56" s="91">
        <v>13</v>
      </c>
      <c r="H56" s="37">
        <f t="shared" si="0"/>
        <v>75</v>
      </c>
      <c r="I56" s="38">
        <f t="shared" si="1"/>
        <v>75</v>
      </c>
    </row>
    <row r="57" spans="1:13" ht="16.5" thickBot="1">
      <c r="A57" s="2">
        <v>50</v>
      </c>
      <c r="B57" s="15" t="s">
        <v>60</v>
      </c>
      <c r="C57" s="40" t="s">
        <v>68</v>
      </c>
      <c r="D57" s="36" t="s">
        <v>68</v>
      </c>
      <c r="E57" s="19" t="s">
        <v>68</v>
      </c>
      <c r="F57" s="19">
        <v>9</v>
      </c>
      <c r="G57" s="91">
        <v>16</v>
      </c>
      <c r="H57" s="37">
        <f t="shared" si="0"/>
        <v>25</v>
      </c>
      <c r="I57" s="38">
        <f t="shared" si="1"/>
        <v>25</v>
      </c>
    </row>
    <row r="58" spans="1:13" ht="16.5" thickBot="1">
      <c r="A58" s="4">
        <v>51</v>
      </c>
      <c r="B58" s="15" t="s">
        <v>61</v>
      </c>
      <c r="C58" s="40">
        <v>20</v>
      </c>
      <c r="D58" s="36">
        <v>13</v>
      </c>
      <c r="E58" s="19">
        <v>20</v>
      </c>
      <c r="F58" s="19">
        <v>20</v>
      </c>
      <c r="G58" s="91">
        <v>18</v>
      </c>
      <c r="H58" s="37">
        <f t="shared" si="0"/>
        <v>91</v>
      </c>
      <c r="I58" s="38">
        <f t="shared" si="1"/>
        <v>91</v>
      </c>
    </row>
    <row r="59" spans="1:13" ht="16.5" thickBot="1">
      <c r="A59" s="2">
        <v>52</v>
      </c>
      <c r="B59" s="15" t="s">
        <v>62</v>
      </c>
      <c r="C59" s="40">
        <v>18</v>
      </c>
      <c r="D59" s="36">
        <v>11</v>
      </c>
      <c r="E59" s="19">
        <v>20</v>
      </c>
      <c r="F59" s="19">
        <v>18</v>
      </c>
      <c r="G59" s="91">
        <v>17</v>
      </c>
      <c r="H59" s="37">
        <f t="shared" si="0"/>
        <v>84</v>
      </c>
      <c r="I59" s="38">
        <f t="shared" si="1"/>
        <v>84</v>
      </c>
    </row>
    <row r="60" spans="1:13" ht="16.5" thickBot="1">
      <c r="A60" s="4">
        <v>53</v>
      </c>
      <c r="B60" s="16" t="s">
        <v>63</v>
      </c>
      <c r="C60" s="40">
        <v>19</v>
      </c>
      <c r="D60" s="36">
        <v>8</v>
      </c>
      <c r="E60" s="19">
        <v>19</v>
      </c>
      <c r="F60" s="19">
        <v>17</v>
      </c>
      <c r="G60" s="91">
        <v>13</v>
      </c>
      <c r="H60" s="37">
        <f t="shared" si="0"/>
        <v>76</v>
      </c>
      <c r="I60" s="38">
        <f t="shared" si="1"/>
        <v>76</v>
      </c>
    </row>
    <row r="61" spans="1:13" ht="16.5" thickBot="1">
      <c r="A61" s="2">
        <v>54</v>
      </c>
      <c r="B61" s="17" t="s">
        <v>71</v>
      </c>
      <c r="C61" s="44">
        <v>20</v>
      </c>
      <c r="D61" s="29" t="s">
        <v>68</v>
      </c>
      <c r="E61" s="29" t="s">
        <v>68</v>
      </c>
      <c r="F61" s="29">
        <v>10</v>
      </c>
      <c r="G61" s="91">
        <v>13</v>
      </c>
      <c r="H61" s="45">
        <f t="shared" si="0"/>
        <v>43</v>
      </c>
      <c r="I61" s="46">
        <f t="shared" si="1"/>
        <v>43</v>
      </c>
    </row>
    <row r="62" spans="1:13" ht="15.75">
      <c r="A62" s="8"/>
      <c r="B62" s="8"/>
      <c r="C62" s="8"/>
      <c r="D62" s="8"/>
      <c r="H62" s="9"/>
      <c r="I62" s="9"/>
    </row>
    <row r="63" spans="1:13" ht="16.5" thickBot="1">
      <c r="A63" s="8"/>
      <c r="B63" s="8"/>
      <c r="C63" s="8"/>
      <c r="D63" s="8"/>
      <c r="H63" s="9"/>
      <c r="I63" s="9"/>
    </row>
    <row r="64" spans="1:13" ht="15.75" thickBot="1">
      <c r="A64" s="105" t="s">
        <v>109</v>
      </c>
      <c r="B64" s="105"/>
      <c r="C64" s="65" t="s">
        <v>5</v>
      </c>
      <c r="D64" s="66" t="s">
        <v>6</v>
      </c>
      <c r="E64" s="67" t="s">
        <v>7</v>
      </c>
      <c r="F64" s="68" t="s">
        <v>69</v>
      </c>
      <c r="G64" s="66" t="s">
        <v>8</v>
      </c>
      <c r="H64" s="9"/>
      <c r="I64" s="9"/>
    </row>
    <row r="65" spans="1:8">
      <c r="A65" s="105" t="s">
        <v>110</v>
      </c>
      <c r="B65" s="105"/>
      <c r="C65" s="69" t="s">
        <v>138</v>
      </c>
      <c r="D65" s="70" t="s">
        <v>9</v>
      </c>
      <c r="E65" s="70" t="s">
        <v>9</v>
      </c>
      <c r="F65" s="70" t="s">
        <v>70</v>
      </c>
      <c r="G65" s="70" t="s">
        <v>10</v>
      </c>
    </row>
    <row r="66" spans="1:8" s="9" customFormat="1">
      <c r="A66" s="71" t="s">
        <v>100</v>
      </c>
      <c r="B66" s="71"/>
      <c r="C66" s="64">
        <v>48</v>
      </c>
      <c r="D66" s="64">
        <v>49</v>
      </c>
      <c r="E66" s="64">
        <v>48</v>
      </c>
      <c r="F66" s="64">
        <v>54</v>
      </c>
      <c r="G66" s="64">
        <v>54</v>
      </c>
    </row>
    <row r="67" spans="1:8">
      <c r="A67" s="71" t="s">
        <v>101</v>
      </c>
      <c r="B67" s="71"/>
      <c r="C67" s="72">
        <v>6</v>
      </c>
      <c r="D67" s="73">
        <v>5</v>
      </c>
      <c r="E67" s="73">
        <v>6</v>
      </c>
      <c r="F67" s="73">
        <v>0</v>
      </c>
      <c r="G67" s="73">
        <v>0</v>
      </c>
    </row>
    <row r="68" spans="1:8">
      <c r="A68" s="71" t="s">
        <v>102</v>
      </c>
      <c r="B68" s="71"/>
      <c r="C68" s="72">
        <v>48</v>
      </c>
      <c r="D68" s="153">
        <v>48</v>
      </c>
      <c r="E68" s="73">
        <v>48</v>
      </c>
      <c r="F68" s="153">
        <v>54</v>
      </c>
      <c r="G68" s="10">
        <v>54</v>
      </c>
    </row>
    <row r="69" spans="1:8">
      <c r="A69" s="71" t="s">
        <v>103</v>
      </c>
      <c r="B69" s="71"/>
      <c r="C69" s="74">
        <v>0</v>
      </c>
      <c r="D69" s="74">
        <v>1</v>
      </c>
      <c r="E69" s="74">
        <v>0</v>
      </c>
      <c r="F69" s="153">
        <v>0</v>
      </c>
      <c r="G69" s="10">
        <v>0</v>
      </c>
    </row>
    <row r="70" spans="1:8">
      <c r="A70" s="71" t="s">
        <v>104</v>
      </c>
      <c r="B70" s="71"/>
      <c r="C70" s="153">
        <v>20</v>
      </c>
      <c r="D70" s="153">
        <v>3</v>
      </c>
      <c r="E70" s="153">
        <v>43</v>
      </c>
      <c r="F70" s="153">
        <v>19</v>
      </c>
      <c r="G70" s="47">
        <v>0</v>
      </c>
    </row>
    <row r="71" spans="1:8">
      <c r="A71" s="71" t="s">
        <v>105</v>
      </c>
      <c r="B71" s="71"/>
      <c r="C71" s="153">
        <v>23</v>
      </c>
      <c r="D71" s="153">
        <v>13</v>
      </c>
      <c r="E71" s="153">
        <v>4</v>
      </c>
      <c r="F71" s="153">
        <v>13</v>
      </c>
      <c r="G71" s="47">
        <v>4</v>
      </c>
    </row>
    <row r="72" spans="1:8">
      <c r="A72" s="71" t="s">
        <v>106</v>
      </c>
      <c r="B72" s="71"/>
      <c r="C72" s="153">
        <v>2</v>
      </c>
      <c r="D72" s="153">
        <v>8</v>
      </c>
      <c r="E72" s="153">
        <v>0</v>
      </c>
      <c r="F72" s="153">
        <v>10</v>
      </c>
      <c r="G72" s="47">
        <v>19</v>
      </c>
    </row>
    <row r="73" spans="1:8">
      <c r="A73" s="71" t="s">
        <v>107</v>
      </c>
      <c r="B73" s="71"/>
      <c r="C73" s="153">
        <v>1</v>
      </c>
      <c r="D73" s="153">
        <v>13</v>
      </c>
      <c r="E73" s="153">
        <v>1</v>
      </c>
      <c r="F73" s="47">
        <v>3</v>
      </c>
      <c r="G73" s="47">
        <v>11</v>
      </c>
    </row>
    <row r="74" spans="1:8">
      <c r="A74" s="105" t="s">
        <v>108</v>
      </c>
      <c r="B74" s="105"/>
      <c r="C74" s="75">
        <v>1</v>
      </c>
      <c r="D74" s="75">
        <v>0.97960000000000003</v>
      </c>
      <c r="E74" s="75">
        <v>1</v>
      </c>
      <c r="F74" s="75">
        <v>1</v>
      </c>
      <c r="G74" s="75">
        <v>1</v>
      </c>
    </row>
    <row r="75" spans="1:8" ht="15.75">
      <c r="A75" s="1"/>
      <c r="B75" s="1"/>
      <c r="C75" s="1"/>
      <c r="D75" s="1"/>
    </row>
    <row r="78" spans="1:8" ht="15.75">
      <c r="A78" s="109" t="s">
        <v>66</v>
      </c>
      <c r="B78" s="109"/>
      <c r="C78" s="14"/>
      <c r="D78" s="20" t="s">
        <v>67</v>
      </c>
      <c r="E78" s="20"/>
      <c r="F78" s="109" t="s">
        <v>4</v>
      </c>
      <c r="G78" s="109"/>
      <c r="H78" s="3"/>
    </row>
    <row r="80" spans="1:8" ht="15.75" thickBot="1"/>
    <row r="81" spans="1:9" ht="138" customHeight="1" thickBot="1">
      <c r="A81" s="106" t="s">
        <v>111</v>
      </c>
      <c r="B81" s="107"/>
      <c r="C81" s="107"/>
      <c r="D81" s="107"/>
      <c r="E81" s="107"/>
      <c r="F81" s="107"/>
      <c r="G81" s="107"/>
      <c r="H81" s="107"/>
      <c r="I81" s="108"/>
    </row>
  </sheetData>
  <mergeCells count="10">
    <mergeCell ref="A64:B64"/>
    <mergeCell ref="A65:B65"/>
    <mergeCell ref="A81:I81"/>
    <mergeCell ref="A78:B78"/>
    <mergeCell ref="A1:I1"/>
    <mergeCell ref="A2:I2"/>
    <mergeCell ref="A3:I3"/>
    <mergeCell ref="A4:I4"/>
    <mergeCell ref="F78:G78"/>
    <mergeCell ref="A74:B74"/>
  </mergeCells>
  <pageMargins left="0.2" right="0.2" top="0.75" bottom="0.53" header="0.3" footer="0.3"/>
  <pageSetup paperSize="9" scale="7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58" workbookViewId="0">
      <selection activeCell="I75" sqref="I75"/>
    </sheetView>
  </sheetViews>
  <sheetFormatPr defaultColWidth="9" defaultRowHeight="15"/>
  <cols>
    <col min="1" max="1" width="10.85546875" customWidth="1"/>
    <col min="2" max="2" width="26.7109375" customWidth="1"/>
    <col min="3" max="3" width="14.28515625" customWidth="1"/>
    <col min="4" max="4" width="33.42578125" style="9" customWidth="1"/>
  </cols>
  <sheetData>
    <row r="1" spans="1:9">
      <c r="A1" s="132"/>
      <c r="B1" s="133"/>
      <c r="C1" s="133"/>
      <c r="D1" s="134"/>
    </row>
    <row r="2" spans="1:9" ht="69" customHeight="1">
      <c r="A2" s="135"/>
      <c r="B2" s="136"/>
      <c r="C2" s="136"/>
      <c r="D2" s="137"/>
    </row>
    <row r="3" spans="1:9" ht="23.25" customHeight="1">
      <c r="A3" s="138" t="s">
        <v>113</v>
      </c>
      <c r="B3" s="139"/>
      <c r="C3" s="139"/>
      <c r="D3" s="140"/>
    </row>
    <row r="4" spans="1:9">
      <c r="A4" s="141" t="s">
        <v>123</v>
      </c>
      <c r="B4" s="142"/>
      <c r="C4" s="142"/>
      <c r="D4" s="143"/>
    </row>
    <row r="5" spans="1:9" ht="16.5" thickBot="1">
      <c r="A5" s="77" t="s">
        <v>114</v>
      </c>
      <c r="B5" s="78" t="s">
        <v>115</v>
      </c>
      <c r="C5" s="79" t="s">
        <v>116</v>
      </c>
      <c r="D5" s="80" t="s">
        <v>117</v>
      </c>
    </row>
    <row r="6" spans="1:9" ht="16.5" customHeight="1" thickBot="1">
      <c r="A6" s="81">
        <v>1</v>
      </c>
      <c r="B6" s="25" t="s">
        <v>11</v>
      </c>
      <c r="C6" s="32">
        <v>19</v>
      </c>
      <c r="D6" s="82" t="str">
        <f>IF(C6&gt;=12, "Bright", IF(C6&gt;8, "Pass", "Weak"))</f>
        <v>Bright</v>
      </c>
    </row>
    <row r="7" spans="1:9" ht="16.5" thickBot="1">
      <c r="A7" s="83">
        <v>2</v>
      </c>
      <c r="B7" s="15" t="s">
        <v>12</v>
      </c>
      <c r="C7" s="36">
        <v>18</v>
      </c>
      <c r="D7" s="82" t="str">
        <f t="shared" ref="D7:D59" si="0">IF(C7&gt;=12, "Bright", IF(C7&gt;8, "Pass", "Weak"))</f>
        <v>Bright</v>
      </c>
    </row>
    <row r="8" spans="1:9" ht="16.5" thickBot="1">
      <c r="A8" s="83">
        <v>3</v>
      </c>
      <c r="B8" s="15" t="s">
        <v>13</v>
      </c>
      <c r="C8" s="39">
        <v>16</v>
      </c>
      <c r="D8" s="82" t="str">
        <f t="shared" si="0"/>
        <v>Bright</v>
      </c>
    </row>
    <row r="9" spans="1:9" ht="16.5" thickBot="1">
      <c r="A9" s="83">
        <v>4</v>
      </c>
      <c r="B9" s="15" t="s">
        <v>14</v>
      </c>
      <c r="C9" s="18">
        <v>9</v>
      </c>
      <c r="D9" s="82" t="str">
        <f t="shared" si="0"/>
        <v>Pass</v>
      </c>
    </row>
    <row r="10" spans="1:9" ht="16.5" thickBot="1">
      <c r="A10" s="83">
        <v>5</v>
      </c>
      <c r="B10" s="26" t="s">
        <v>15</v>
      </c>
      <c r="C10" s="41">
        <v>19</v>
      </c>
      <c r="D10" s="82" t="str">
        <f t="shared" si="0"/>
        <v>Bright</v>
      </c>
    </row>
    <row r="11" spans="1:9" ht="16.5" thickBot="1">
      <c r="A11" s="83">
        <v>6</v>
      </c>
      <c r="B11" s="15" t="s">
        <v>16</v>
      </c>
      <c r="C11" s="18">
        <v>17</v>
      </c>
      <c r="D11" s="82" t="str">
        <f t="shared" si="0"/>
        <v>Bright</v>
      </c>
      <c r="I11" s="84"/>
    </row>
    <row r="12" spans="1:9" ht="16.5" thickBot="1">
      <c r="A12" s="83">
        <v>7</v>
      </c>
      <c r="B12" s="15" t="s">
        <v>17</v>
      </c>
      <c r="C12" s="18">
        <v>11</v>
      </c>
      <c r="D12" s="82" t="str">
        <f t="shared" si="0"/>
        <v>Pass</v>
      </c>
    </row>
    <row r="13" spans="1:9" ht="16.5" thickBot="1">
      <c r="A13" s="83">
        <v>8</v>
      </c>
      <c r="B13" s="15" t="s">
        <v>18</v>
      </c>
      <c r="C13" s="36">
        <v>19</v>
      </c>
      <c r="D13" s="82" t="str">
        <f t="shared" si="0"/>
        <v>Bright</v>
      </c>
    </row>
    <row r="14" spans="1:9" ht="16.5" thickBot="1">
      <c r="A14" s="83">
        <v>9</v>
      </c>
      <c r="B14" s="15" t="s">
        <v>19</v>
      </c>
      <c r="C14" s="36" t="s">
        <v>68</v>
      </c>
      <c r="D14" s="82" t="s">
        <v>68</v>
      </c>
    </row>
    <row r="15" spans="1:9" ht="16.5" thickBot="1">
      <c r="A15" s="83">
        <v>10</v>
      </c>
      <c r="B15" s="15" t="s">
        <v>20</v>
      </c>
      <c r="C15" s="36">
        <v>9</v>
      </c>
      <c r="D15" s="82" t="str">
        <f t="shared" si="0"/>
        <v>Pass</v>
      </c>
    </row>
    <row r="16" spans="1:9" ht="16.5" thickBot="1">
      <c r="A16" s="83">
        <v>11</v>
      </c>
      <c r="B16" s="15" t="s">
        <v>21</v>
      </c>
      <c r="C16" s="36">
        <v>13</v>
      </c>
      <c r="D16" s="82" t="str">
        <f t="shared" si="0"/>
        <v>Bright</v>
      </c>
    </row>
    <row r="17" spans="1:4" s="21" customFormat="1" ht="32.25" thickBot="1">
      <c r="A17" s="83">
        <v>12</v>
      </c>
      <c r="B17" s="26" t="s">
        <v>22</v>
      </c>
      <c r="C17" s="89">
        <v>20</v>
      </c>
      <c r="D17" s="88" t="str">
        <f t="shared" si="0"/>
        <v>Bright</v>
      </c>
    </row>
    <row r="18" spans="1:4" ht="16.5" thickBot="1">
      <c r="A18" s="83">
        <v>13</v>
      </c>
      <c r="B18" s="15" t="s">
        <v>23</v>
      </c>
      <c r="C18" s="18">
        <v>9</v>
      </c>
      <c r="D18" s="82" t="str">
        <f t="shared" si="0"/>
        <v>Pass</v>
      </c>
    </row>
    <row r="19" spans="1:4" ht="16.5" thickBot="1">
      <c r="A19" s="83">
        <v>14</v>
      </c>
      <c r="B19" s="15" t="s">
        <v>24</v>
      </c>
      <c r="C19" s="36">
        <v>19</v>
      </c>
      <c r="D19" s="82" t="str">
        <f t="shared" si="0"/>
        <v>Bright</v>
      </c>
    </row>
    <row r="20" spans="1:4" ht="16.5" thickBot="1">
      <c r="A20" s="83">
        <v>15</v>
      </c>
      <c r="B20" s="15" t="s">
        <v>25</v>
      </c>
      <c r="C20" s="36">
        <v>20</v>
      </c>
      <c r="D20" s="82" t="str">
        <f t="shared" si="0"/>
        <v>Bright</v>
      </c>
    </row>
    <row r="21" spans="1:4" ht="16.5" thickBot="1">
      <c r="A21" s="83">
        <v>16</v>
      </c>
      <c r="B21" s="15" t="s">
        <v>26</v>
      </c>
      <c r="C21" s="18">
        <v>11</v>
      </c>
      <c r="D21" s="82" t="str">
        <f t="shared" si="0"/>
        <v>Pass</v>
      </c>
    </row>
    <row r="22" spans="1:4" ht="32.25" thickBot="1">
      <c r="A22" s="83">
        <v>17</v>
      </c>
      <c r="B22" s="26" t="s">
        <v>27</v>
      </c>
      <c r="C22" s="41">
        <v>20</v>
      </c>
      <c r="D22" s="88" t="str">
        <f t="shared" si="0"/>
        <v>Bright</v>
      </c>
    </row>
    <row r="23" spans="1:4" ht="16.5" thickBot="1">
      <c r="A23" s="83">
        <v>18</v>
      </c>
      <c r="B23" s="15" t="s">
        <v>28</v>
      </c>
      <c r="C23" s="36">
        <v>20</v>
      </c>
      <c r="D23" s="82" t="str">
        <f t="shared" si="0"/>
        <v>Bright</v>
      </c>
    </row>
    <row r="24" spans="1:4" ht="16.5" thickBot="1">
      <c r="A24" s="83">
        <v>19</v>
      </c>
      <c r="B24" s="15" t="s">
        <v>29</v>
      </c>
      <c r="C24" s="36">
        <v>18</v>
      </c>
      <c r="D24" s="82" t="str">
        <f t="shared" si="0"/>
        <v>Bright</v>
      </c>
    </row>
    <row r="25" spans="1:4" ht="16.5" thickBot="1">
      <c r="A25" s="83">
        <v>20</v>
      </c>
      <c r="B25" s="15" t="s">
        <v>30</v>
      </c>
      <c r="C25" s="36">
        <v>12</v>
      </c>
      <c r="D25" s="82" t="str">
        <f t="shared" si="0"/>
        <v>Bright</v>
      </c>
    </row>
    <row r="26" spans="1:4" ht="16.5" thickBot="1">
      <c r="A26" s="83">
        <v>21</v>
      </c>
      <c r="B26" s="15" t="s">
        <v>31</v>
      </c>
      <c r="C26" s="36">
        <v>20</v>
      </c>
      <c r="D26" s="82" t="str">
        <f t="shared" si="0"/>
        <v>Bright</v>
      </c>
    </row>
    <row r="27" spans="1:4" ht="16.5" thickBot="1">
      <c r="A27" s="83">
        <v>22</v>
      </c>
      <c r="B27" s="15" t="s">
        <v>32</v>
      </c>
      <c r="C27" s="36">
        <v>18</v>
      </c>
      <c r="D27" s="82" t="str">
        <f t="shared" si="0"/>
        <v>Bright</v>
      </c>
    </row>
    <row r="28" spans="1:4" ht="16.5" thickBot="1">
      <c r="A28" s="83">
        <v>23</v>
      </c>
      <c r="B28" s="15" t="s">
        <v>33</v>
      </c>
      <c r="C28" s="36">
        <v>14</v>
      </c>
      <c r="D28" s="82" t="str">
        <f t="shared" si="0"/>
        <v>Bright</v>
      </c>
    </row>
    <row r="29" spans="1:4" ht="16.5" thickBot="1">
      <c r="A29" s="83">
        <v>24</v>
      </c>
      <c r="B29" s="15" t="s">
        <v>34</v>
      </c>
      <c r="C29" s="36">
        <v>18</v>
      </c>
      <c r="D29" s="82" t="str">
        <f t="shared" si="0"/>
        <v>Bright</v>
      </c>
    </row>
    <row r="30" spans="1:4" ht="16.5" thickBot="1">
      <c r="A30" s="83">
        <v>25</v>
      </c>
      <c r="B30" s="15" t="s">
        <v>35</v>
      </c>
      <c r="C30" s="36">
        <v>16</v>
      </c>
      <c r="D30" s="82" t="str">
        <f t="shared" si="0"/>
        <v>Bright</v>
      </c>
    </row>
    <row r="31" spans="1:4" ht="16.5" thickBot="1">
      <c r="A31" s="83">
        <v>26</v>
      </c>
      <c r="B31" s="15" t="s">
        <v>36</v>
      </c>
      <c r="C31" s="36">
        <v>12</v>
      </c>
      <c r="D31" s="82" t="str">
        <f t="shared" si="0"/>
        <v>Bright</v>
      </c>
    </row>
    <row r="32" spans="1:4" ht="16.5" thickBot="1">
      <c r="A32" s="83">
        <v>27</v>
      </c>
      <c r="B32" s="15" t="s">
        <v>37</v>
      </c>
      <c r="C32" s="36">
        <v>15</v>
      </c>
      <c r="D32" s="82" t="str">
        <f t="shared" si="0"/>
        <v>Bright</v>
      </c>
    </row>
    <row r="33" spans="1:4" ht="16.5" thickBot="1">
      <c r="A33" s="83">
        <v>28</v>
      </c>
      <c r="B33" s="15" t="s">
        <v>38</v>
      </c>
      <c r="C33" s="36">
        <v>14</v>
      </c>
      <c r="D33" s="82" t="str">
        <f t="shared" si="0"/>
        <v>Bright</v>
      </c>
    </row>
    <row r="34" spans="1:4" ht="16.5" thickBot="1">
      <c r="A34" s="83">
        <v>29</v>
      </c>
      <c r="B34" s="15" t="s">
        <v>39</v>
      </c>
      <c r="C34" s="18">
        <v>16</v>
      </c>
      <c r="D34" s="82" t="str">
        <f t="shared" si="0"/>
        <v>Bright</v>
      </c>
    </row>
    <row r="35" spans="1:4" ht="16.5" thickBot="1">
      <c r="A35" s="83">
        <v>30</v>
      </c>
      <c r="B35" s="15" t="s">
        <v>40</v>
      </c>
      <c r="C35" s="36">
        <v>14</v>
      </c>
      <c r="D35" s="82" t="str">
        <f t="shared" si="0"/>
        <v>Bright</v>
      </c>
    </row>
    <row r="36" spans="1:4" ht="32.25" thickBot="1">
      <c r="A36" s="83">
        <v>31</v>
      </c>
      <c r="B36" s="26" t="s">
        <v>41</v>
      </c>
      <c r="C36" s="41">
        <v>9</v>
      </c>
      <c r="D36" s="88" t="str">
        <f t="shared" si="0"/>
        <v>Pass</v>
      </c>
    </row>
    <row r="37" spans="1:4" ht="16.5" thickBot="1">
      <c r="A37" s="83">
        <v>32</v>
      </c>
      <c r="B37" s="15" t="s">
        <v>42</v>
      </c>
      <c r="C37" s="36">
        <v>20</v>
      </c>
      <c r="D37" s="82" t="str">
        <f t="shared" si="0"/>
        <v>Bright</v>
      </c>
    </row>
    <row r="38" spans="1:4" ht="16.5" thickBot="1">
      <c r="A38" s="83">
        <v>33</v>
      </c>
      <c r="B38" s="15" t="s">
        <v>43</v>
      </c>
      <c r="C38" s="36">
        <v>20</v>
      </c>
      <c r="D38" s="82" t="str">
        <f t="shared" si="0"/>
        <v>Bright</v>
      </c>
    </row>
    <row r="39" spans="1:4" ht="16.5" thickBot="1">
      <c r="A39" s="83">
        <v>34</v>
      </c>
      <c r="B39" s="15" t="s">
        <v>44</v>
      </c>
      <c r="C39" s="36">
        <v>20</v>
      </c>
      <c r="D39" s="82" t="str">
        <f t="shared" si="0"/>
        <v>Bright</v>
      </c>
    </row>
    <row r="40" spans="1:4" ht="16.5" thickBot="1">
      <c r="A40" s="83">
        <v>35</v>
      </c>
      <c r="B40" s="15" t="s">
        <v>45</v>
      </c>
      <c r="C40" s="18">
        <v>16</v>
      </c>
      <c r="D40" s="82" t="str">
        <f t="shared" si="0"/>
        <v>Bright</v>
      </c>
    </row>
    <row r="41" spans="1:4" ht="16.5" thickBot="1">
      <c r="A41" s="83">
        <v>36</v>
      </c>
      <c r="B41" s="15" t="s">
        <v>46</v>
      </c>
      <c r="C41" s="36">
        <v>13</v>
      </c>
      <c r="D41" s="82" t="str">
        <f t="shared" si="0"/>
        <v>Bright</v>
      </c>
    </row>
    <row r="42" spans="1:4" ht="16.5" thickBot="1">
      <c r="A42" s="83">
        <v>37</v>
      </c>
      <c r="B42" s="15" t="s">
        <v>47</v>
      </c>
      <c r="C42" s="18">
        <v>13</v>
      </c>
      <c r="D42" s="82" t="str">
        <f t="shared" si="0"/>
        <v>Bright</v>
      </c>
    </row>
    <row r="43" spans="1:4" ht="16.5" thickBot="1">
      <c r="A43" s="83">
        <v>38</v>
      </c>
      <c r="B43" s="15" t="s">
        <v>48</v>
      </c>
      <c r="C43" s="36">
        <v>15</v>
      </c>
      <c r="D43" s="82" t="str">
        <f t="shared" si="0"/>
        <v>Bright</v>
      </c>
    </row>
    <row r="44" spans="1:4" ht="16.5" thickBot="1">
      <c r="A44" s="83">
        <v>39</v>
      </c>
      <c r="B44" s="27" t="s">
        <v>49</v>
      </c>
      <c r="C44" s="36">
        <v>17</v>
      </c>
      <c r="D44" s="82" t="str">
        <f t="shared" si="0"/>
        <v>Bright</v>
      </c>
    </row>
    <row r="45" spans="1:4" ht="16.5" thickBot="1">
      <c r="A45" s="83">
        <v>40</v>
      </c>
      <c r="B45" s="27" t="s">
        <v>50</v>
      </c>
      <c r="C45" s="36">
        <v>15</v>
      </c>
      <c r="D45" s="82" t="str">
        <f t="shared" si="0"/>
        <v>Bright</v>
      </c>
    </row>
    <row r="46" spans="1:4" ht="18" customHeight="1" thickBot="1">
      <c r="A46" s="83">
        <v>41</v>
      </c>
      <c r="B46" s="26" t="s">
        <v>51</v>
      </c>
      <c r="C46" s="41">
        <v>12</v>
      </c>
      <c r="D46" s="82" t="str">
        <f t="shared" si="0"/>
        <v>Bright</v>
      </c>
    </row>
    <row r="47" spans="1:4" ht="16.5" thickBot="1">
      <c r="A47" s="83">
        <v>42</v>
      </c>
      <c r="B47" s="15" t="s">
        <v>52</v>
      </c>
      <c r="C47" s="36">
        <v>12</v>
      </c>
      <c r="D47" s="82" t="str">
        <f t="shared" si="0"/>
        <v>Bright</v>
      </c>
    </row>
    <row r="48" spans="1:4" s="21" customFormat="1" ht="36" customHeight="1" thickBot="1">
      <c r="A48" s="83">
        <v>43</v>
      </c>
      <c r="B48" s="26" t="s">
        <v>53</v>
      </c>
      <c r="C48" s="41">
        <v>8</v>
      </c>
      <c r="D48" s="88" t="str">
        <f t="shared" si="0"/>
        <v>Weak</v>
      </c>
    </row>
    <row r="49" spans="1:4" ht="16.5" thickBot="1">
      <c r="A49" s="83">
        <v>44</v>
      </c>
      <c r="B49" s="15" t="s">
        <v>54</v>
      </c>
      <c r="C49" s="36">
        <v>8</v>
      </c>
      <c r="D49" s="82" t="str">
        <f t="shared" si="0"/>
        <v>Weak</v>
      </c>
    </row>
    <row r="50" spans="1:4" ht="16.5" thickBot="1">
      <c r="A50" s="83">
        <v>45</v>
      </c>
      <c r="B50" s="15" t="s">
        <v>55</v>
      </c>
      <c r="C50" s="36">
        <v>16</v>
      </c>
      <c r="D50" s="82" t="str">
        <f t="shared" si="0"/>
        <v>Bright</v>
      </c>
    </row>
    <row r="51" spans="1:4" ht="16.5" thickBot="1">
      <c r="A51" s="83">
        <v>46</v>
      </c>
      <c r="B51" s="15" t="s">
        <v>56</v>
      </c>
      <c r="C51" s="36">
        <v>12</v>
      </c>
      <c r="D51" s="82" t="str">
        <f t="shared" si="0"/>
        <v>Bright</v>
      </c>
    </row>
    <row r="52" spans="1:4" ht="16.5" thickBot="1">
      <c r="A52" s="83">
        <v>47</v>
      </c>
      <c r="B52" s="15" t="s">
        <v>57</v>
      </c>
      <c r="C52" s="36">
        <v>10</v>
      </c>
      <c r="D52" s="82" t="str">
        <f t="shared" si="0"/>
        <v>Pass</v>
      </c>
    </row>
    <row r="53" spans="1:4" ht="16.5" thickBot="1">
      <c r="A53" s="83">
        <v>48</v>
      </c>
      <c r="B53" s="15" t="s">
        <v>58</v>
      </c>
      <c r="C53" s="36">
        <v>11</v>
      </c>
      <c r="D53" s="82" t="str">
        <f t="shared" si="0"/>
        <v>Pass</v>
      </c>
    </row>
    <row r="54" spans="1:4" ht="16.5" thickBot="1">
      <c r="A54" s="83">
        <v>49</v>
      </c>
      <c r="B54" s="15" t="s">
        <v>59</v>
      </c>
      <c r="C54" s="36">
        <v>13</v>
      </c>
      <c r="D54" s="82" t="str">
        <f t="shared" si="0"/>
        <v>Bright</v>
      </c>
    </row>
    <row r="55" spans="1:4" ht="16.5" thickBot="1">
      <c r="A55" s="83">
        <v>50</v>
      </c>
      <c r="B55" s="15" t="s">
        <v>60</v>
      </c>
      <c r="C55" s="36">
        <v>12</v>
      </c>
      <c r="D55" s="82" t="str">
        <f t="shared" si="0"/>
        <v>Bright</v>
      </c>
    </row>
    <row r="56" spans="1:4" ht="16.5" thickBot="1">
      <c r="A56" s="83">
        <v>51</v>
      </c>
      <c r="B56" s="15" t="s">
        <v>61</v>
      </c>
      <c r="C56" s="36">
        <v>16</v>
      </c>
      <c r="D56" s="82" t="str">
        <f t="shared" si="0"/>
        <v>Bright</v>
      </c>
    </row>
    <row r="57" spans="1:4" ht="16.5" thickBot="1">
      <c r="A57" s="83">
        <v>52</v>
      </c>
      <c r="B57" s="15" t="s">
        <v>62</v>
      </c>
      <c r="C57" s="36">
        <v>11</v>
      </c>
      <c r="D57" s="82" t="str">
        <f t="shared" si="0"/>
        <v>Pass</v>
      </c>
    </row>
    <row r="58" spans="1:4" ht="16.5" thickBot="1">
      <c r="A58" s="83">
        <v>53</v>
      </c>
      <c r="B58" s="16" t="s">
        <v>63</v>
      </c>
      <c r="C58" s="36">
        <v>11</v>
      </c>
      <c r="D58" s="82" t="str">
        <f t="shared" si="0"/>
        <v>Pass</v>
      </c>
    </row>
    <row r="59" spans="1:4" ht="16.5" thickBot="1">
      <c r="A59" s="83">
        <v>54</v>
      </c>
      <c r="B59" s="17" t="s">
        <v>71</v>
      </c>
      <c r="C59" s="29">
        <v>9</v>
      </c>
      <c r="D59" s="82" t="str">
        <f t="shared" si="0"/>
        <v>Pass</v>
      </c>
    </row>
    <row r="60" spans="1:4">
      <c r="A60" s="57"/>
      <c r="D60" s="63"/>
    </row>
    <row r="61" spans="1:4">
      <c r="A61" s="57"/>
      <c r="D61" s="63"/>
    </row>
    <row r="62" spans="1:4">
      <c r="A62" s="57"/>
      <c r="B62" s="85" t="s">
        <v>118</v>
      </c>
      <c r="C62" s="10">
        <v>54</v>
      </c>
      <c r="D62" s="58"/>
    </row>
    <row r="63" spans="1:4">
      <c r="A63" s="57"/>
      <c r="B63" s="85" t="s">
        <v>119</v>
      </c>
      <c r="C63" s="10">
        <v>54</v>
      </c>
      <c r="D63" s="58"/>
    </row>
    <row r="64" spans="1:4">
      <c r="A64" s="57"/>
      <c r="B64" s="85" t="s">
        <v>120</v>
      </c>
      <c r="C64" s="10">
        <f>COUNTIF(D6:D59,"Bright")</f>
        <v>40</v>
      </c>
      <c r="D64" s="58"/>
    </row>
    <row r="65" spans="1:4">
      <c r="A65" s="57"/>
      <c r="B65" s="85" t="s">
        <v>121</v>
      </c>
      <c r="C65" s="10">
        <f>COUNTIF(D6:D59,"Pass")</f>
        <v>11</v>
      </c>
      <c r="D65" s="58"/>
    </row>
    <row r="66" spans="1:4">
      <c r="A66" s="57"/>
      <c r="B66" s="85" t="s">
        <v>122</v>
      </c>
      <c r="C66" s="10">
        <f>COUNTIF(D6:D59,"Weak")</f>
        <v>2</v>
      </c>
      <c r="D66" s="58"/>
    </row>
    <row r="67" spans="1:4">
      <c r="A67" s="57"/>
      <c r="D67" s="58"/>
    </row>
    <row r="68" spans="1:4">
      <c r="A68" s="57"/>
      <c r="B68" s="86" t="s">
        <v>124</v>
      </c>
      <c r="C68" s="86"/>
      <c r="D68" s="87" t="s">
        <v>67</v>
      </c>
    </row>
    <row r="69" spans="1:4" ht="15.75" thickBot="1">
      <c r="A69" s="57"/>
      <c r="D69" s="63"/>
    </row>
    <row r="70" spans="1:4">
      <c r="A70" s="144" t="s">
        <v>127</v>
      </c>
      <c r="B70" s="145"/>
      <c r="C70" s="145"/>
      <c r="D70" s="146"/>
    </row>
    <row r="71" spans="1:4">
      <c r="A71" s="147"/>
      <c r="B71" s="148"/>
      <c r="C71" s="148"/>
      <c r="D71" s="149"/>
    </row>
    <row r="72" spans="1:4">
      <c r="A72" s="147"/>
      <c r="B72" s="148"/>
      <c r="C72" s="148"/>
      <c r="D72" s="149"/>
    </row>
    <row r="73" spans="1:4">
      <c r="A73" s="147"/>
      <c r="B73" s="148"/>
      <c r="C73" s="148"/>
      <c r="D73" s="149"/>
    </row>
    <row r="74" spans="1:4">
      <c r="A74" s="147"/>
      <c r="B74" s="148"/>
      <c r="C74" s="148"/>
      <c r="D74" s="149"/>
    </row>
    <row r="75" spans="1:4" ht="73.5" customHeight="1" thickBot="1">
      <c r="A75" s="150"/>
      <c r="B75" s="151"/>
      <c r="C75" s="151"/>
      <c r="D75" s="152"/>
    </row>
  </sheetData>
  <mergeCells count="4">
    <mergeCell ref="A1:D2"/>
    <mergeCell ref="A3:D3"/>
    <mergeCell ref="A4:D4"/>
    <mergeCell ref="A70:D7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67" workbookViewId="0">
      <selection activeCell="H69" sqref="H69"/>
    </sheetView>
  </sheetViews>
  <sheetFormatPr defaultColWidth="9" defaultRowHeight="15"/>
  <cols>
    <col min="1" max="1" width="10.85546875" customWidth="1"/>
    <col min="2" max="2" width="26.7109375" customWidth="1"/>
    <col min="3" max="3" width="14.28515625" customWidth="1"/>
    <col min="4" max="4" width="33.42578125" style="9" customWidth="1"/>
  </cols>
  <sheetData>
    <row r="1" spans="1:9">
      <c r="A1" s="132"/>
      <c r="B1" s="133"/>
      <c r="C1" s="133"/>
      <c r="D1" s="134"/>
    </row>
    <row r="2" spans="1:9" ht="69" customHeight="1">
      <c r="A2" s="135"/>
      <c r="B2" s="136"/>
      <c r="C2" s="136"/>
      <c r="D2" s="137"/>
    </row>
    <row r="3" spans="1:9" ht="23.25" customHeight="1">
      <c r="A3" s="138" t="s">
        <v>113</v>
      </c>
      <c r="B3" s="139"/>
      <c r="C3" s="139"/>
      <c r="D3" s="140"/>
    </row>
    <row r="4" spans="1:9">
      <c r="A4" s="141" t="s">
        <v>123</v>
      </c>
      <c r="B4" s="142"/>
      <c r="C4" s="142"/>
      <c r="D4" s="143"/>
    </row>
    <row r="5" spans="1:9" ht="16.5" thickBot="1">
      <c r="A5" s="77" t="s">
        <v>114</v>
      </c>
      <c r="B5" s="78" t="s">
        <v>115</v>
      </c>
      <c r="C5" s="79" t="s">
        <v>116</v>
      </c>
      <c r="D5" s="80" t="s">
        <v>117</v>
      </c>
    </row>
    <row r="6" spans="1:9" ht="16.5" customHeight="1" thickBot="1">
      <c r="A6" s="81">
        <v>1</v>
      </c>
      <c r="B6" s="25" t="s">
        <v>11</v>
      </c>
      <c r="C6" s="31">
        <v>20</v>
      </c>
      <c r="D6" s="82" t="str">
        <f>IF(C6&gt;=12, "Bright", IF(C6&gt;8, "Pass", "Weak"))</f>
        <v>Bright</v>
      </c>
    </row>
    <row r="7" spans="1:9" ht="16.5" thickBot="1">
      <c r="A7" s="83">
        <v>2</v>
      </c>
      <c r="B7" s="15" t="s">
        <v>12</v>
      </c>
      <c r="C7" s="35">
        <v>20</v>
      </c>
      <c r="D7" s="82" t="str">
        <f t="shared" ref="D7:D59" si="0">IF(C7&gt;=12, "Bright", IF(C7&gt;8, "Pass", "Weak"))</f>
        <v>Bright</v>
      </c>
    </row>
    <row r="8" spans="1:9" ht="16.5" thickBot="1">
      <c r="A8" s="83">
        <v>3</v>
      </c>
      <c r="B8" s="15" t="s">
        <v>13</v>
      </c>
      <c r="C8" s="35">
        <v>20</v>
      </c>
      <c r="D8" s="82" t="str">
        <f t="shared" si="0"/>
        <v>Bright</v>
      </c>
    </row>
    <row r="9" spans="1:9" ht="16.5" thickBot="1">
      <c r="A9" s="83">
        <v>4</v>
      </c>
      <c r="B9" s="15" t="s">
        <v>14</v>
      </c>
      <c r="C9" s="40">
        <v>19</v>
      </c>
      <c r="D9" s="82" t="str">
        <f t="shared" si="0"/>
        <v>Bright</v>
      </c>
    </row>
    <row r="10" spans="1:9" ht="16.5" thickBot="1">
      <c r="A10" s="83">
        <v>5</v>
      </c>
      <c r="B10" s="26" t="s">
        <v>15</v>
      </c>
      <c r="C10" s="35">
        <v>20</v>
      </c>
      <c r="D10" s="82" t="str">
        <f t="shared" si="0"/>
        <v>Bright</v>
      </c>
    </row>
    <row r="11" spans="1:9" ht="16.5" thickBot="1">
      <c r="A11" s="83">
        <v>6</v>
      </c>
      <c r="B11" s="15" t="s">
        <v>16</v>
      </c>
      <c r="C11" s="40">
        <v>15</v>
      </c>
      <c r="D11" s="82" t="str">
        <f t="shared" si="0"/>
        <v>Bright</v>
      </c>
      <c r="I11" s="84"/>
    </row>
    <row r="12" spans="1:9" ht="16.5" thickBot="1">
      <c r="A12" s="83">
        <v>7</v>
      </c>
      <c r="B12" s="15" t="s">
        <v>17</v>
      </c>
      <c r="C12" s="40">
        <v>18</v>
      </c>
      <c r="D12" s="82" t="str">
        <f t="shared" si="0"/>
        <v>Bright</v>
      </c>
    </row>
    <row r="13" spans="1:9" ht="16.5" thickBot="1">
      <c r="A13" s="83">
        <v>8</v>
      </c>
      <c r="B13" s="15" t="s">
        <v>18</v>
      </c>
      <c r="C13" s="40">
        <v>19</v>
      </c>
      <c r="D13" s="82" t="str">
        <f t="shared" si="0"/>
        <v>Bright</v>
      </c>
    </row>
    <row r="14" spans="1:9" ht="16.5" thickBot="1">
      <c r="A14" s="83">
        <v>9</v>
      </c>
      <c r="B14" s="15" t="s">
        <v>19</v>
      </c>
      <c r="C14" s="40">
        <v>17</v>
      </c>
      <c r="D14" s="82" t="str">
        <f t="shared" si="0"/>
        <v>Bright</v>
      </c>
    </row>
    <row r="15" spans="1:9" ht="16.5" thickBot="1">
      <c r="A15" s="83">
        <v>10</v>
      </c>
      <c r="B15" s="15" t="s">
        <v>20</v>
      </c>
      <c r="C15" s="40">
        <v>20</v>
      </c>
      <c r="D15" s="82" t="str">
        <f t="shared" si="0"/>
        <v>Bright</v>
      </c>
    </row>
    <row r="16" spans="1:9" ht="16.5" thickBot="1">
      <c r="A16" s="83">
        <v>11</v>
      </c>
      <c r="B16" s="15" t="s">
        <v>21</v>
      </c>
      <c r="C16" s="40">
        <v>20</v>
      </c>
      <c r="D16" s="82" t="str">
        <f t="shared" si="0"/>
        <v>Bright</v>
      </c>
    </row>
    <row r="17" spans="1:4" ht="32.25" thickBot="1">
      <c r="A17" s="83">
        <v>12</v>
      </c>
      <c r="B17" s="15" t="s">
        <v>22</v>
      </c>
      <c r="C17" s="40">
        <v>20</v>
      </c>
      <c r="D17" s="88" t="str">
        <f t="shared" si="0"/>
        <v>Bright</v>
      </c>
    </row>
    <row r="18" spans="1:4" ht="16.5" thickBot="1">
      <c r="A18" s="83">
        <v>13</v>
      </c>
      <c r="B18" s="15" t="s">
        <v>23</v>
      </c>
      <c r="C18" s="40">
        <v>20</v>
      </c>
      <c r="D18" s="82" t="str">
        <f t="shared" si="0"/>
        <v>Bright</v>
      </c>
    </row>
    <row r="19" spans="1:4" ht="16.5" thickBot="1">
      <c r="A19" s="83">
        <v>14</v>
      </c>
      <c r="B19" s="15" t="s">
        <v>24</v>
      </c>
      <c r="C19" s="40">
        <v>20</v>
      </c>
      <c r="D19" s="82" t="str">
        <f t="shared" si="0"/>
        <v>Bright</v>
      </c>
    </row>
    <row r="20" spans="1:4" ht="16.5" thickBot="1">
      <c r="A20" s="83">
        <v>15</v>
      </c>
      <c r="B20" s="15" t="s">
        <v>25</v>
      </c>
      <c r="C20" s="40">
        <v>20</v>
      </c>
      <c r="D20" s="82" t="str">
        <f t="shared" si="0"/>
        <v>Bright</v>
      </c>
    </row>
    <row r="21" spans="1:4" ht="16.5" thickBot="1">
      <c r="A21" s="83">
        <v>16</v>
      </c>
      <c r="B21" s="15" t="s">
        <v>26</v>
      </c>
      <c r="C21" s="40">
        <v>20</v>
      </c>
      <c r="D21" s="82" t="str">
        <f t="shared" si="0"/>
        <v>Bright</v>
      </c>
    </row>
    <row r="22" spans="1:4" ht="32.25" thickBot="1">
      <c r="A22" s="83">
        <v>17</v>
      </c>
      <c r="B22" s="26" t="s">
        <v>27</v>
      </c>
      <c r="C22" s="35">
        <v>20</v>
      </c>
      <c r="D22" s="88" t="str">
        <f t="shared" si="0"/>
        <v>Bright</v>
      </c>
    </row>
    <row r="23" spans="1:4" ht="16.5" thickBot="1">
      <c r="A23" s="83">
        <v>18</v>
      </c>
      <c r="B23" s="15" t="s">
        <v>28</v>
      </c>
      <c r="C23" s="40">
        <v>20</v>
      </c>
      <c r="D23" s="82" t="str">
        <f t="shared" si="0"/>
        <v>Bright</v>
      </c>
    </row>
    <row r="24" spans="1:4" ht="16.5" thickBot="1">
      <c r="A24" s="83">
        <v>19</v>
      </c>
      <c r="B24" s="15" t="s">
        <v>29</v>
      </c>
      <c r="C24" s="40">
        <v>20</v>
      </c>
      <c r="D24" s="82" t="str">
        <f t="shared" si="0"/>
        <v>Bright</v>
      </c>
    </row>
    <row r="25" spans="1:4" ht="16.5" thickBot="1">
      <c r="A25" s="83">
        <v>20</v>
      </c>
      <c r="B25" s="15" t="s">
        <v>30</v>
      </c>
      <c r="C25" s="40">
        <v>20</v>
      </c>
      <c r="D25" s="82" t="str">
        <f t="shared" si="0"/>
        <v>Bright</v>
      </c>
    </row>
    <row r="26" spans="1:4" ht="16.5" thickBot="1">
      <c r="A26" s="83">
        <v>21</v>
      </c>
      <c r="B26" s="15" t="s">
        <v>31</v>
      </c>
      <c r="C26" s="40">
        <v>20</v>
      </c>
      <c r="D26" s="82" t="str">
        <f t="shared" si="0"/>
        <v>Bright</v>
      </c>
    </row>
    <row r="27" spans="1:4" ht="16.5" thickBot="1">
      <c r="A27" s="83">
        <v>22</v>
      </c>
      <c r="B27" s="15" t="s">
        <v>32</v>
      </c>
      <c r="C27" s="40">
        <v>20</v>
      </c>
      <c r="D27" s="82" t="str">
        <f t="shared" si="0"/>
        <v>Bright</v>
      </c>
    </row>
    <row r="28" spans="1:4" ht="16.5" thickBot="1">
      <c r="A28" s="83">
        <v>23</v>
      </c>
      <c r="B28" s="15" t="s">
        <v>33</v>
      </c>
      <c r="C28" s="40">
        <v>20</v>
      </c>
      <c r="D28" s="82" t="str">
        <f t="shared" si="0"/>
        <v>Bright</v>
      </c>
    </row>
    <row r="29" spans="1:4" ht="16.5" thickBot="1">
      <c r="A29" s="83">
        <v>24</v>
      </c>
      <c r="B29" s="15" t="s">
        <v>34</v>
      </c>
      <c r="C29" s="40">
        <v>20</v>
      </c>
      <c r="D29" s="82" t="str">
        <f t="shared" si="0"/>
        <v>Bright</v>
      </c>
    </row>
    <row r="30" spans="1:4" ht="16.5" thickBot="1">
      <c r="A30" s="83">
        <v>25</v>
      </c>
      <c r="B30" s="15" t="s">
        <v>35</v>
      </c>
      <c r="C30" s="40">
        <v>20</v>
      </c>
      <c r="D30" s="82" t="str">
        <f t="shared" si="0"/>
        <v>Bright</v>
      </c>
    </row>
    <row r="31" spans="1:4" ht="16.5" thickBot="1">
      <c r="A31" s="83">
        <v>26</v>
      </c>
      <c r="B31" s="15" t="s">
        <v>36</v>
      </c>
      <c r="C31" s="40">
        <v>20</v>
      </c>
      <c r="D31" s="82" t="str">
        <f t="shared" si="0"/>
        <v>Bright</v>
      </c>
    </row>
    <row r="32" spans="1:4" ht="16.5" thickBot="1">
      <c r="A32" s="83">
        <v>27</v>
      </c>
      <c r="B32" s="15" t="s">
        <v>37</v>
      </c>
      <c r="C32" s="40">
        <v>18</v>
      </c>
      <c r="D32" s="82" t="str">
        <f t="shared" si="0"/>
        <v>Bright</v>
      </c>
    </row>
    <row r="33" spans="1:4" ht="16.5" thickBot="1">
      <c r="A33" s="83">
        <v>28</v>
      </c>
      <c r="B33" s="15" t="s">
        <v>38</v>
      </c>
      <c r="C33" s="40">
        <v>17</v>
      </c>
      <c r="D33" s="82" t="str">
        <f t="shared" si="0"/>
        <v>Bright</v>
      </c>
    </row>
    <row r="34" spans="1:4" ht="16.5" thickBot="1">
      <c r="A34" s="83">
        <v>29</v>
      </c>
      <c r="B34" s="15" t="s">
        <v>39</v>
      </c>
      <c r="C34" s="40">
        <v>18</v>
      </c>
      <c r="D34" s="82" t="str">
        <f t="shared" si="0"/>
        <v>Bright</v>
      </c>
    </row>
    <row r="35" spans="1:4" ht="16.5" thickBot="1">
      <c r="A35" s="83">
        <v>30</v>
      </c>
      <c r="B35" s="15" t="s">
        <v>40</v>
      </c>
      <c r="C35" s="40">
        <v>20</v>
      </c>
      <c r="D35" s="82" t="str">
        <f t="shared" si="0"/>
        <v>Bright</v>
      </c>
    </row>
    <row r="36" spans="1:4" ht="32.25" thickBot="1">
      <c r="A36" s="83">
        <v>31</v>
      </c>
      <c r="B36" s="26" t="s">
        <v>41</v>
      </c>
      <c r="C36" s="35">
        <v>19</v>
      </c>
      <c r="D36" s="88" t="str">
        <f t="shared" si="0"/>
        <v>Bright</v>
      </c>
    </row>
    <row r="37" spans="1:4" ht="16.5" thickBot="1">
      <c r="A37" s="83">
        <v>32</v>
      </c>
      <c r="B37" s="15" t="s">
        <v>42</v>
      </c>
      <c r="C37" s="40">
        <v>20</v>
      </c>
      <c r="D37" s="82" t="str">
        <f t="shared" si="0"/>
        <v>Bright</v>
      </c>
    </row>
    <row r="38" spans="1:4" ht="16.5" thickBot="1">
      <c r="A38" s="83">
        <v>33</v>
      </c>
      <c r="B38" s="15" t="s">
        <v>43</v>
      </c>
      <c r="C38" s="40">
        <v>20</v>
      </c>
      <c r="D38" s="82" t="str">
        <f t="shared" si="0"/>
        <v>Bright</v>
      </c>
    </row>
    <row r="39" spans="1:4" ht="16.5" thickBot="1">
      <c r="A39" s="83">
        <v>34</v>
      </c>
      <c r="B39" s="15" t="s">
        <v>44</v>
      </c>
      <c r="C39" s="40">
        <v>20</v>
      </c>
      <c r="D39" s="82" t="str">
        <f t="shared" si="0"/>
        <v>Bright</v>
      </c>
    </row>
    <row r="40" spans="1:4" ht="16.5" thickBot="1">
      <c r="A40" s="83">
        <v>35</v>
      </c>
      <c r="B40" s="15" t="s">
        <v>45</v>
      </c>
      <c r="C40" s="40">
        <v>20</v>
      </c>
      <c r="D40" s="82" t="str">
        <f t="shared" si="0"/>
        <v>Bright</v>
      </c>
    </row>
    <row r="41" spans="1:4" ht="16.5" thickBot="1">
      <c r="A41" s="83">
        <v>36</v>
      </c>
      <c r="B41" s="15" t="s">
        <v>46</v>
      </c>
      <c r="C41" s="40">
        <v>20</v>
      </c>
      <c r="D41" s="82" t="str">
        <f t="shared" si="0"/>
        <v>Bright</v>
      </c>
    </row>
    <row r="42" spans="1:4" ht="16.5" thickBot="1">
      <c r="A42" s="83">
        <v>37</v>
      </c>
      <c r="B42" s="15" t="s">
        <v>47</v>
      </c>
      <c r="C42" s="40">
        <v>17</v>
      </c>
      <c r="D42" s="82" t="str">
        <f t="shared" si="0"/>
        <v>Bright</v>
      </c>
    </row>
    <row r="43" spans="1:4" ht="16.5" thickBot="1">
      <c r="A43" s="83">
        <v>38</v>
      </c>
      <c r="B43" s="15" t="s">
        <v>48</v>
      </c>
      <c r="C43" s="40">
        <v>19</v>
      </c>
      <c r="D43" s="82" t="str">
        <f t="shared" si="0"/>
        <v>Bright</v>
      </c>
    </row>
    <row r="44" spans="1:4" ht="16.5" thickBot="1">
      <c r="A44" s="83">
        <v>39</v>
      </c>
      <c r="B44" s="27" t="s">
        <v>49</v>
      </c>
      <c r="C44" s="40">
        <v>19</v>
      </c>
      <c r="D44" s="82" t="str">
        <f t="shared" si="0"/>
        <v>Bright</v>
      </c>
    </row>
    <row r="45" spans="1:4" ht="16.5" thickBot="1">
      <c r="A45" s="83">
        <v>40</v>
      </c>
      <c r="B45" s="27" t="s">
        <v>50</v>
      </c>
      <c r="C45" s="40">
        <v>19</v>
      </c>
      <c r="D45" s="82" t="str">
        <f t="shared" si="0"/>
        <v>Bright</v>
      </c>
    </row>
    <row r="46" spans="1:4" ht="18" customHeight="1" thickBot="1">
      <c r="A46" s="83">
        <v>41</v>
      </c>
      <c r="B46" s="26" t="s">
        <v>51</v>
      </c>
      <c r="C46" s="35">
        <v>17</v>
      </c>
      <c r="D46" s="82" t="str">
        <f t="shared" si="0"/>
        <v>Bright</v>
      </c>
    </row>
    <row r="47" spans="1:4" ht="16.5" thickBot="1">
      <c r="A47" s="83">
        <v>42</v>
      </c>
      <c r="B47" s="15" t="s">
        <v>52</v>
      </c>
      <c r="C47" s="40">
        <v>17</v>
      </c>
      <c r="D47" s="82" t="str">
        <f t="shared" si="0"/>
        <v>Bright</v>
      </c>
    </row>
    <row r="48" spans="1:4" s="21" customFormat="1" ht="36" customHeight="1" thickBot="1">
      <c r="A48" s="83">
        <v>43</v>
      </c>
      <c r="B48" s="26" t="s">
        <v>53</v>
      </c>
      <c r="C48" s="35">
        <v>18</v>
      </c>
      <c r="D48" s="88" t="str">
        <f t="shared" si="0"/>
        <v>Bright</v>
      </c>
    </row>
    <row r="49" spans="1:4" ht="16.5" thickBot="1">
      <c r="A49" s="83">
        <v>44</v>
      </c>
      <c r="B49" s="15" t="s">
        <v>54</v>
      </c>
      <c r="C49" s="40">
        <v>18</v>
      </c>
      <c r="D49" s="82" t="str">
        <f t="shared" si="0"/>
        <v>Bright</v>
      </c>
    </row>
    <row r="50" spans="1:4" ht="16.5" thickBot="1">
      <c r="A50" s="83">
        <v>45</v>
      </c>
      <c r="B50" s="15" t="s">
        <v>55</v>
      </c>
      <c r="C50" s="40">
        <v>13</v>
      </c>
      <c r="D50" s="82" t="str">
        <f t="shared" si="0"/>
        <v>Bright</v>
      </c>
    </row>
    <row r="51" spans="1:4" ht="16.5" thickBot="1">
      <c r="A51" s="83">
        <v>46</v>
      </c>
      <c r="B51" s="15" t="s">
        <v>56</v>
      </c>
      <c r="C51" s="40">
        <v>18</v>
      </c>
      <c r="D51" s="82" t="str">
        <f t="shared" si="0"/>
        <v>Bright</v>
      </c>
    </row>
    <row r="52" spans="1:4" ht="16.5" thickBot="1">
      <c r="A52" s="83">
        <v>47</v>
      </c>
      <c r="B52" s="15" t="s">
        <v>57</v>
      </c>
      <c r="C52" s="40">
        <v>19</v>
      </c>
      <c r="D52" s="82" t="str">
        <f t="shared" si="0"/>
        <v>Bright</v>
      </c>
    </row>
    <row r="53" spans="1:4" ht="16.5" thickBot="1">
      <c r="A53" s="83">
        <v>48</v>
      </c>
      <c r="B53" s="15" t="s">
        <v>58</v>
      </c>
      <c r="C53" s="40">
        <v>19</v>
      </c>
      <c r="D53" s="82" t="str">
        <f t="shared" si="0"/>
        <v>Bright</v>
      </c>
    </row>
    <row r="54" spans="1:4" ht="16.5" thickBot="1">
      <c r="A54" s="83">
        <v>49</v>
      </c>
      <c r="B54" s="15" t="s">
        <v>59</v>
      </c>
      <c r="C54" s="40">
        <v>14</v>
      </c>
      <c r="D54" s="82" t="str">
        <f t="shared" si="0"/>
        <v>Bright</v>
      </c>
    </row>
    <row r="55" spans="1:4" ht="16.5" thickBot="1">
      <c r="A55" s="83">
        <v>50</v>
      </c>
      <c r="B55" s="15" t="s">
        <v>60</v>
      </c>
      <c r="C55" s="40">
        <v>20</v>
      </c>
      <c r="D55" s="82" t="str">
        <f t="shared" si="0"/>
        <v>Bright</v>
      </c>
    </row>
    <row r="56" spans="1:4" ht="16.5" thickBot="1">
      <c r="A56" s="83">
        <v>51</v>
      </c>
      <c r="B56" s="15" t="s">
        <v>61</v>
      </c>
      <c r="C56" s="40">
        <v>19</v>
      </c>
      <c r="D56" s="82" t="str">
        <f t="shared" si="0"/>
        <v>Bright</v>
      </c>
    </row>
    <row r="57" spans="1:4" ht="16.5" thickBot="1">
      <c r="A57" s="83">
        <v>52</v>
      </c>
      <c r="B57" s="15" t="s">
        <v>62</v>
      </c>
      <c r="C57" s="40">
        <v>20</v>
      </c>
      <c r="D57" s="82" t="str">
        <f t="shared" si="0"/>
        <v>Bright</v>
      </c>
    </row>
    <row r="58" spans="1:4" ht="16.5" thickBot="1">
      <c r="A58" s="83">
        <v>53</v>
      </c>
      <c r="B58" s="16" t="s">
        <v>63</v>
      </c>
      <c r="C58" s="40">
        <v>19</v>
      </c>
      <c r="D58" s="82" t="str">
        <f t="shared" si="0"/>
        <v>Bright</v>
      </c>
    </row>
    <row r="59" spans="1:4" ht="16.5" thickBot="1">
      <c r="A59" s="83">
        <v>54</v>
      </c>
      <c r="B59" s="17" t="s">
        <v>71</v>
      </c>
      <c r="C59" s="44">
        <v>19</v>
      </c>
      <c r="D59" s="82" t="str">
        <f t="shared" si="0"/>
        <v>Bright</v>
      </c>
    </row>
    <row r="60" spans="1:4">
      <c r="A60" s="57"/>
      <c r="D60" s="63"/>
    </row>
    <row r="61" spans="1:4">
      <c r="A61" s="57"/>
      <c r="D61" s="63"/>
    </row>
    <row r="62" spans="1:4">
      <c r="A62" s="57"/>
      <c r="B62" s="85" t="s">
        <v>118</v>
      </c>
      <c r="C62" s="10">
        <v>54</v>
      </c>
      <c r="D62" s="58"/>
    </row>
    <row r="63" spans="1:4">
      <c r="A63" s="57"/>
      <c r="B63" s="85" t="s">
        <v>119</v>
      </c>
      <c r="C63" s="10">
        <v>54</v>
      </c>
      <c r="D63" s="58"/>
    </row>
    <row r="64" spans="1:4">
      <c r="A64" s="57"/>
      <c r="B64" s="85" t="s">
        <v>120</v>
      </c>
      <c r="C64" s="10">
        <f>COUNTIF(D6:D59,"Bright")</f>
        <v>54</v>
      </c>
      <c r="D64" s="58"/>
    </row>
    <row r="65" spans="1:4">
      <c r="A65" s="57"/>
      <c r="B65" s="85" t="s">
        <v>121</v>
      </c>
      <c r="C65" s="10">
        <f>COUNTIF(D6:D59,"Pass")</f>
        <v>0</v>
      </c>
      <c r="D65" s="58"/>
    </row>
    <row r="66" spans="1:4">
      <c r="A66" s="57"/>
      <c r="B66" s="85" t="s">
        <v>122</v>
      </c>
      <c r="C66" s="10">
        <f>COUNTIF(D6:D59,"Weak")</f>
        <v>0</v>
      </c>
      <c r="D66" s="58"/>
    </row>
    <row r="67" spans="1:4">
      <c r="A67" s="57"/>
      <c r="D67" s="58"/>
    </row>
    <row r="68" spans="1:4">
      <c r="A68" s="57"/>
      <c r="B68" s="86" t="s">
        <v>124</v>
      </c>
      <c r="C68" s="86"/>
      <c r="D68" s="87" t="s">
        <v>67</v>
      </c>
    </row>
    <row r="69" spans="1:4" ht="15.75" thickBot="1">
      <c r="A69" s="57"/>
      <c r="D69" s="63"/>
    </row>
    <row r="70" spans="1:4">
      <c r="A70" s="144" t="s">
        <v>127</v>
      </c>
      <c r="B70" s="145"/>
      <c r="C70" s="145"/>
      <c r="D70" s="146"/>
    </row>
    <row r="71" spans="1:4">
      <c r="A71" s="147"/>
      <c r="B71" s="148"/>
      <c r="C71" s="148"/>
      <c r="D71" s="149"/>
    </row>
    <row r="72" spans="1:4">
      <c r="A72" s="147"/>
      <c r="B72" s="148"/>
      <c r="C72" s="148"/>
      <c r="D72" s="149"/>
    </row>
    <row r="73" spans="1:4">
      <c r="A73" s="147"/>
      <c r="B73" s="148"/>
      <c r="C73" s="148"/>
      <c r="D73" s="149"/>
    </row>
    <row r="74" spans="1:4">
      <c r="A74" s="147"/>
      <c r="B74" s="148"/>
      <c r="C74" s="148"/>
      <c r="D74" s="149"/>
    </row>
    <row r="75" spans="1:4" ht="72" customHeight="1" thickBot="1">
      <c r="A75" s="150"/>
      <c r="B75" s="151"/>
      <c r="C75" s="151"/>
      <c r="D75" s="152"/>
    </row>
  </sheetData>
  <mergeCells count="4">
    <mergeCell ref="A1:D2"/>
    <mergeCell ref="A3:D3"/>
    <mergeCell ref="A4:D4"/>
    <mergeCell ref="A70:D7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workbookViewId="0">
      <selection activeCell="H75" sqref="H75"/>
    </sheetView>
  </sheetViews>
  <sheetFormatPr defaultRowHeight="15"/>
  <cols>
    <col min="1" max="1" width="10.28515625" customWidth="1"/>
    <col min="2" max="2" width="41.140625" customWidth="1"/>
    <col min="3" max="3" width="16.42578125" customWidth="1"/>
    <col min="4" max="4" width="25.7109375" customWidth="1"/>
    <col min="7" max="7" width="9.140625" customWidth="1"/>
  </cols>
  <sheetData>
    <row r="1" spans="1:4" ht="92.25" customHeight="1">
      <c r="A1" s="117"/>
      <c r="B1" s="118"/>
      <c r="C1" s="118"/>
      <c r="D1" s="119"/>
    </row>
    <row r="2" spans="1:4" ht="35.25" customHeight="1">
      <c r="A2" s="120" t="s">
        <v>72</v>
      </c>
      <c r="B2" s="121"/>
      <c r="C2" s="121"/>
      <c r="D2" s="122"/>
    </row>
    <row r="3" spans="1:4" ht="15.75">
      <c r="A3" s="123" t="s">
        <v>73</v>
      </c>
      <c r="B3" s="124"/>
      <c r="C3" s="124"/>
      <c r="D3" s="125"/>
    </row>
    <row r="4" spans="1:4" ht="15.75">
      <c r="A4" s="126" t="s">
        <v>91</v>
      </c>
      <c r="B4" s="127"/>
      <c r="C4" s="127"/>
      <c r="D4" s="128"/>
    </row>
    <row r="5" spans="1:4" ht="15.75">
      <c r="A5" s="126" t="s">
        <v>94</v>
      </c>
      <c r="B5" s="127"/>
      <c r="C5" s="127"/>
      <c r="D5" s="128"/>
    </row>
    <row r="6" spans="1:4" ht="15.75">
      <c r="A6" s="129" t="s">
        <v>93</v>
      </c>
      <c r="B6" s="130"/>
      <c r="C6" s="130"/>
      <c r="D6" s="131"/>
    </row>
    <row r="7" spans="1:4" ht="15.75" thickBot="1">
      <c r="A7" s="48" t="s">
        <v>74</v>
      </c>
      <c r="B7" s="49" t="s">
        <v>75</v>
      </c>
      <c r="C7" s="50" t="s">
        <v>76</v>
      </c>
      <c r="D7" s="51" t="s">
        <v>77</v>
      </c>
    </row>
    <row r="8" spans="1:4" ht="16.5" thickBot="1">
      <c r="A8" s="52">
        <v>1</v>
      </c>
      <c r="B8" s="25" t="s">
        <v>11</v>
      </c>
      <c r="C8" s="31">
        <v>20</v>
      </c>
      <c r="D8" s="53" t="str">
        <f>IF(C8&gt;=8, "PASS", "FAIL")</f>
        <v>PASS</v>
      </c>
    </row>
    <row r="9" spans="1:4" ht="16.5" customHeight="1" thickBot="1">
      <c r="A9" s="52">
        <v>2</v>
      </c>
      <c r="B9" s="15" t="s">
        <v>12</v>
      </c>
      <c r="C9" s="35">
        <v>20</v>
      </c>
      <c r="D9" s="53" t="str">
        <f t="shared" ref="D9:D61" si="0">IF(C9&gt;=8, "PASS", "FAIL")</f>
        <v>PASS</v>
      </c>
    </row>
    <row r="10" spans="1:4" ht="16.5" thickBot="1">
      <c r="A10" s="52">
        <v>3</v>
      </c>
      <c r="B10" s="15" t="s">
        <v>13</v>
      </c>
      <c r="C10" s="35">
        <v>20</v>
      </c>
      <c r="D10" s="53" t="str">
        <f t="shared" si="0"/>
        <v>PASS</v>
      </c>
    </row>
    <row r="11" spans="1:4" ht="16.5" thickBot="1">
      <c r="A11" s="52">
        <v>4</v>
      </c>
      <c r="B11" s="15" t="s">
        <v>14</v>
      </c>
      <c r="C11" s="40">
        <v>20</v>
      </c>
      <c r="D11" s="53" t="str">
        <f t="shared" si="0"/>
        <v>PASS</v>
      </c>
    </row>
    <row r="12" spans="1:4" ht="16.5" thickBot="1">
      <c r="A12" s="52">
        <v>5</v>
      </c>
      <c r="B12" s="26" t="s">
        <v>15</v>
      </c>
      <c r="C12" s="35">
        <v>20</v>
      </c>
      <c r="D12" s="53" t="str">
        <f t="shared" si="0"/>
        <v>PASS</v>
      </c>
    </row>
    <row r="13" spans="1:4" ht="16.5" thickBot="1">
      <c r="A13" s="52">
        <v>6</v>
      </c>
      <c r="B13" s="15" t="s">
        <v>16</v>
      </c>
      <c r="C13" s="40">
        <v>10</v>
      </c>
      <c r="D13" s="53" t="str">
        <f t="shared" si="0"/>
        <v>PASS</v>
      </c>
    </row>
    <row r="14" spans="1:4" ht="16.5" thickBot="1">
      <c r="A14" s="52">
        <v>7</v>
      </c>
      <c r="B14" s="15" t="s">
        <v>17</v>
      </c>
      <c r="C14" s="40" t="s">
        <v>68</v>
      </c>
      <c r="D14" s="53" t="s">
        <v>68</v>
      </c>
    </row>
    <row r="15" spans="1:4" ht="16.5" thickBot="1">
      <c r="A15" s="52">
        <v>8</v>
      </c>
      <c r="B15" s="15" t="s">
        <v>18</v>
      </c>
      <c r="C15" s="40">
        <v>19</v>
      </c>
      <c r="D15" s="53" t="str">
        <f t="shared" si="0"/>
        <v>PASS</v>
      </c>
    </row>
    <row r="16" spans="1:4" ht="14.25" customHeight="1" thickBot="1">
      <c r="A16" s="52">
        <v>9</v>
      </c>
      <c r="B16" s="15" t="s">
        <v>19</v>
      </c>
      <c r="C16" s="40">
        <v>18</v>
      </c>
      <c r="D16" s="53" t="str">
        <f t="shared" si="0"/>
        <v>PASS</v>
      </c>
    </row>
    <row r="17" spans="1:4" ht="16.5" thickBot="1">
      <c r="A17" s="52">
        <v>10</v>
      </c>
      <c r="B17" s="15" t="s">
        <v>20</v>
      </c>
      <c r="C17" s="40">
        <v>18</v>
      </c>
      <c r="D17" s="53" t="str">
        <f t="shared" si="0"/>
        <v>PASS</v>
      </c>
    </row>
    <row r="18" spans="1:4" ht="16.5" thickBot="1">
      <c r="A18" s="52">
        <v>11</v>
      </c>
      <c r="B18" s="15" t="s">
        <v>21</v>
      </c>
      <c r="C18" s="40">
        <v>20</v>
      </c>
      <c r="D18" s="53" t="str">
        <f t="shared" si="0"/>
        <v>PASS</v>
      </c>
    </row>
    <row r="19" spans="1:4" ht="16.5" thickBot="1">
      <c r="A19" s="52">
        <v>12</v>
      </c>
      <c r="B19" s="15" t="s">
        <v>22</v>
      </c>
      <c r="C19" s="40">
        <v>20</v>
      </c>
      <c r="D19" s="53" t="str">
        <f t="shared" si="0"/>
        <v>PASS</v>
      </c>
    </row>
    <row r="20" spans="1:4" ht="16.5" thickBot="1">
      <c r="A20" s="52">
        <v>13</v>
      </c>
      <c r="B20" s="15" t="s">
        <v>23</v>
      </c>
      <c r="C20" s="40" t="s">
        <v>68</v>
      </c>
      <c r="D20" s="53" t="s">
        <v>68</v>
      </c>
    </row>
    <row r="21" spans="1:4" ht="16.5" thickBot="1">
      <c r="A21" s="52">
        <v>14</v>
      </c>
      <c r="B21" s="15" t="s">
        <v>24</v>
      </c>
      <c r="C21" s="40">
        <v>20</v>
      </c>
      <c r="D21" s="53" t="str">
        <f t="shared" si="0"/>
        <v>PASS</v>
      </c>
    </row>
    <row r="22" spans="1:4" ht="16.5" thickBot="1">
      <c r="A22" s="52">
        <v>15</v>
      </c>
      <c r="B22" s="15" t="s">
        <v>25</v>
      </c>
      <c r="C22" s="40">
        <v>20</v>
      </c>
      <c r="D22" s="53" t="str">
        <f t="shared" si="0"/>
        <v>PASS</v>
      </c>
    </row>
    <row r="23" spans="1:4" ht="16.5" thickBot="1">
      <c r="A23" s="52">
        <v>16</v>
      </c>
      <c r="B23" s="15" t="s">
        <v>26</v>
      </c>
      <c r="C23" s="40">
        <v>19</v>
      </c>
      <c r="D23" s="53" t="str">
        <f t="shared" si="0"/>
        <v>PASS</v>
      </c>
    </row>
    <row r="24" spans="1:4" ht="16.5" thickBot="1">
      <c r="A24" s="52">
        <v>17</v>
      </c>
      <c r="B24" s="26" t="s">
        <v>27</v>
      </c>
      <c r="C24" s="35">
        <v>20</v>
      </c>
      <c r="D24" s="53" t="str">
        <f t="shared" si="0"/>
        <v>PASS</v>
      </c>
    </row>
    <row r="25" spans="1:4" ht="16.5" thickBot="1">
      <c r="A25" s="52">
        <v>18</v>
      </c>
      <c r="B25" s="15" t="s">
        <v>28</v>
      </c>
      <c r="C25" s="40">
        <v>20</v>
      </c>
      <c r="D25" s="53" t="str">
        <f t="shared" si="0"/>
        <v>PASS</v>
      </c>
    </row>
    <row r="26" spans="1:4" ht="16.5" thickBot="1">
      <c r="A26" s="52">
        <v>19</v>
      </c>
      <c r="B26" s="15" t="s">
        <v>29</v>
      </c>
      <c r="C26" s="40">
        <v>20</v>
      </c>
      <c r="D26" s="53" t="str">
        <f t="shared" si="0"/>
        <v>PASS</v>
      </c>
    </row>
    <row r="27" spans="1:4" ht="16.5" thickBot="1">
      <c r="A27" s="52">
        <v>20</v>
      </c>
      <c r="B27" s="15" t="s">
        <v>30</v>
      </c>
      <c r="C27" s="40">
        <v>20</v>
      </c>
      <c r="D27" s="53" t="str">
        <f t="shared" si="0"/>
        <v>PASS</v>
      </c>
    </row>
    <row r="28" spans="1:4" ht="16.5" thickBot="1">
      <c r="A28" s="52">
        <v>21</v>
      </c>
      <c r="B28" s="15" t="s">
        <v>31</v>
      </c>
      <c r="C28" s="40">
        <v>20</v>
      </c>
      <c r="D28" s="53" t="str">
        <f t="shared" si="0"/>
        <v>PASS</v>
      </c>
    </row>
    <row r="29" spans="1:4" ht="16.5" thickBot="1">
      <c r="A29" s="52">
        <v>22</v>
      </c>
      <c r="B29" s="15" t="s">
        <v>32</v>
      </c>
      <c r="C29" s="40">
        <v>19</v>
      </c>
      <c r="D29" s="53" t="str">
        <f t="shared" si="0"/>
        <v>PASS</v>
      </c>
    </row>
    <row r="30" spans="1:4" ht="16.5" thickBot="1">
      <c r="A30" s="52">
        <v>23</v>
      </c>
      <c r="B30" s="15" t="s">
        <v>33</v>
      </c>
      <c r="C30" s="40">
        <v>19</v>
      </c>
      <c r="D30" s="53" t="str">
        <f t="shared" si="0"/>
        <v>PASS</v>
      </c>
    </row>
    <row r="31" spans="1:4" ht="16.5" thickBot="1">
      <c r="A31" s="52">
        <v>24</v>
      </c>
      <c r="B31" s="15" t="s">
        <v>34</v>
      </c>
      <c r="C31" s="40">
        <v>19</v>
      </c>
      <c r="D31" s="53" t="str">
        <f t="shared" si="0"/>
        <v>PASS</v>
      </c>
    </row>
    <row r="32" spans="1:4" ht="16.5" thickBot="1">
      <c r="A32" s="52">
        <v>25</v>
      </c>
      <c r="B32" s="15" t="s">
        <v>35</v>
      </c>
      <c r="C32" s="40">
        <v>18</v>
      </c>
      <c r="D32" s="53" t="str">
        <f t="shared" si="0"/>
        <v>PASS</v>
      </c>
    </row>
    <row r="33" spans="1:4" ht="16.5" thickBot="1">
      <c r="A33" s="52">
        <v>26</v>
      </c>
      <c r="B33" s="15" t="s">
        <v>36</v>
      </c>
      <c r="C33" s="40">
        <v>19</v>
      </c>
      <c r="D33" s="53" t="str">
        <f t="shared" si="0"/>
        <v>PASS</v>
      </c>
    </row>
    <row r="34" spans="1:4" ht="16.5" thickBot="1">
      <c r="A34" s="52">
        <v>27</v>
      </c>
      <c r="B34" s="15" t="s">
        <v>37</v>
      </c>
      <c r="C34" s="40">
        <v>18</v>
      </c>
      <c r="D34" s="53" t="str">
        <f t="shared" si="0"/>
        <v>PASS</v>
      </c>
    </row>
    <row r="35" spans="1:4" ht="16.5" thickBot="1">
      <c r="A35" s="52">
        <v>28</v>
      </c>
      <c r="B35" s="15" t="s">
        <v>38</v>
      </c>
      <c r="C35" s="40">
        <v>19</v>
      </c>
      <c r="D35" s="53" t="str">
        <f t="shared" si="0"/>
        <v>PASS</v>
      </c>
    </row>
    <row r="36" spans="1:4" ht="16.5" thickBot="1">
      <c r="A36" s="52">
        <v>29</v>
      </c>
      <c r="B36" s="15" t="s">
        <v>39</v>
      </c>
      <c r="C36" s="40">
        <v>18</v>
      </c>
      <c r="D36" s="53" t="str">
        <f t="shared" si="0"/>
        <v>PASS</v>
      </c>
    </row>
    <row r="37" spans="1:4" ht="16.5" thickBot="1">
      <c r="A37" s="52">
        <v>30</v>
      </c>
      <c r="B37" s="15" t="s">
        <v>40</v>
      </c>
      <c r="C37" s="40">
        <v>19</v>
      </c>
      <c r="D37" s="53" t="str">
        <f t="shared" si="0"/>
        <v>PASS</v>
      </c>
    </row>
    <row r="38" spans="1:4" ht="16.5" thickBot="1">
      <c r="A38" s="52">
        <v>31</v>
      </c>
      <c r="B38" s="26" t="s">
        <v>41</v>
      </c>
      <c r="C38" s="35">
        <v>20</v>
      </c>
      <c r="D38" s="53" t="str">
        <f t="shared" si="0"/>
        <v>PASS</v>
      </c>
    </row>
    <row r="39" spans="1:4" ht="16.5" thickBot="1">
      <c r="A39" s="52">
        <v>32</v>
      </c>
      <c r="B39" s="15" t="s">
        <v>42</v>
      </c>
      <c r="C39" s="40">
        <v>20</v>
      </c>
      <c r="D39" s="53" t="str">
        <f t="shared" si="0"/>
        <v>PASS</v>
      </c>
    </row>
    <row r="40" spans="1:4" ht="16.5" thickBot="1">
      <c r="A40" s="52">
        <v>33</v>
      </c>
      <c r="B40" s="15" t="s">
        <v>43</v>
      </c>
      <c r="C40" s="40">
        <v>20</v>
      </c>
      <c r="D40" s="53" t="str">
        <f t="shared" si="0"/>
        <v>PASS</v>
      </c>
    </row>
    <row r="41" spans="1:4" ht="16.5" thickBot="1">
      <c r="A41" s="52">
        <v>34</v>
      </c>
      <c r="B41" s="15" t="s">
        <v>44</v>
      </c>
      <c r="C41" s="40">
        <v>16</v>
      </c>
      <c r="D41" s="53" t="str">
        <f t="shared" si="0"/>
        <v>PASS</v>
      </c>
    </row>
    <row r="42" spans="1:4" ht="16.5" thickBot="1">
      <c r="A42" s="52">
        <v>35</v>
      </c>
      <c r="B42" s="15" t="s">
        <v>45</v>
      </c>
      <c r="C42" s="98" t="s">
        <v>68</v>
      </c>
      <c r="D42" s="53" t="s">
        <v>68</v>
      </c>
    </row>
    <row r="43" spans="1:4" ht="16.5" thickBot="1">
      <c r="A43" s="52">
        <v>36</v>
      </c>
      <c r="B43" s="15" t="s">
        <v>46</v>
      </c>
      <c r="C43" s="40">
        <v>18</v>
      </c>
      <c r="D43" s="53" t="str">
        <f t="shared" si="0"/>
        <v>PASS</v>
      </c>
    </row>
    <row r="44" spans="1:4" ht="16.5" thickBot="1">
      <c r="A44" s="52">
        <v>37</v>
      </c>
      <c r="B44" s="15" t="s">
        <v>47</v>
      </c>
      <c r="C44" s="40">
        <v>18</v>
      </c>
      <c r="D44" s="53" t="str">
        <f t="shared" si="0"/>
        <v>PASS</v>
      </c>
    </row>
    <row r="45" spans="1:4" ht="16.5" thickBot="1">
      <c r="A45" s="52">
        <v>38</v>
      </c>
      <c r="B45" s="15" t="s">
        <v>48</v>
      </c>
      <c r="C45" s="40">
        <v>20</v>
      </c>
      <c r="D45" s="53" t="str">
        <f t="shared" si="0"/>
        <v>PASS</v>
      </c>
    </row>
    <row r="46" spans="1:4" ht="16.5" thickBot="1">
      <c r="A46" s="52">
        <v>39</v>
      </c>
      <c r="B46" s="27" t="s">
        <v>49</v>
      </c>
      <c r="C46" s="40">
        <v>19</v>
      </c>
      <c r="D46" s="53" t="str">
        <f t="shared" si="0"/>
        <v>PASS</v>
      </c>
    </row>
    <row r="47" spans="1:4" ht="16.5" thickBot="1">
      <c r="A47" s="52">
        <v>40</v>
      </c>
      <c r="B47" s="27" t="s">
        <v>50</v>
      </c>
      <c r="C47" s="40">
        <v>18</v>
      </c>
      <c r="D47" s="53" t="str">
        <f t="shared" si="0"/>
        <v>PASS</v>
      </c>
    </row>
    <row r="48" spans="1:4" ht="16.5" thickBot="1">
      <c r="A48" s="52">
        <v>41</v>
      </c>
      <c r="B48" s="26" t="s">
        <v>51</v>
      </c>
      <c r="C48" s="35">
        <v>18</v>
      </c>
      <c r="D48" s="53" t="str">
        <f t="shared" si="0"/>
        <v>PASS</v>
      </c>
    </row>
    <row r="49" spans="1:4" ht="16.5" thickBot="1">
      <c r="A49" s="52">
        <v>42</v>
      </c>
      <c r="B49" s="15" t="s">
        <v>52</v>
      </c>
      <c r="C49" s="40" t="s">
        <v>68</v>
      </c>
      <c r="D49" s="53" t="s">
        <v>68</v>
      </c>
    </row>
    <row r="50" spans="1:4" ht="16.5" thickBot="1">
      <c r="A50" s="52">
        <v>43</v>
      </c>
      <c r="B50" s="15" t="s">
        <v>53</v>
      </c>
      <c r="C50" s="40">
        <v>19</v>
      </c>
      <c r="D50" s="53" t="str">
        <f t="shared" si="0"/>
        <v>PASS</v>
      </c>
    </row>
    <row r="51" spans="1:4" ht="16.5" thickBot="1">
      <c r="A51" s="52">
        <v>44</v>
      </c>
      <c r="B51" s="15" t="s">
        <v>54</v>
      </c>
      <c r="C51" s="40" t="s">
        <v>68</v>
      </c>
      <c r="D51" s="53" t="s">
        <v>68</v>
      </c>
    </row>
    <row r="52" spans="1:4" ht="16.5" thickBot="1">
      <c r="A52" s="52">
        <v>45</v>
      </c>
      <c r="B52" s="15" t="s">
        <v>55</v>
      </c>
      <c r="C52" s="40">
        <v>8</v>
      </c>
      <c r="D52" s="53" t="str">
        <f t="shared" si="0"/>
        <v>PASS</v>
      </c>
    </row>
    <row r="53" spans="1:4" ht="16.5" thickBot="1">
      <c r="A53" s="52">
        <v>46</v>
      </c>
      <c r="B53" s="15" t="s">
        <v>56</v>
      </c>
      <c r="C53" s="40">
        <v>14</v>
      </c>
      <c r="D53" s="53" t="str">
        <f t="shared" si="0"/>
        <v>PASS</v>
      </c>
    </row>
    <row r="54" spans="1:4" ht="16.5" thickBot="1">
      <c r="A54" s="52">
        <v>47</v>
      </c>
      <c r="B54" s="15" t="s">
        <v>57</v>
      </c>
      <c r="C54" s="40">
        <v>18</v>
      </c>
      <c r="D54" s="53" t="str">
        <f t="shared" si="0"/>
        <v>PASS</v>
      </c>
    </row>
    <row r="55" spans="1:4" ht="16.5" thickBot="1">
      <c r="A55" s="52">
        <v>48</v>
      </c>
      <c r="B55" s="15" t="s">
        <v>58</v>
      </c>
      <c r="C55" s="40">
        <v>19</v>
      </c>
      <c r="D55" s="53" t="str">
        <f t="shared" si="0"/>
        <v>PASS</v>
      </c>
    </row>
    <row r="56" spans="1:4" ht="16.5" thickBot="1">
      <c r="A56" s="52">
        <v>49</v>
      </c>
      <c r="B56" s="15" t="s">
        <v>59</v>
      </c>
      <c r="C56" s="40">
        <v>16</v>
      </c>
      <c r="D56" s="53" t="str">
        <f t="shared" si="0"/>
        <v>PASS</v>
      </c>
    </row>
    <row r="57" spans="1:4" ht="16.5" thickBot="1">
      <c r="A57" s="52">
        <v>50</v>
      </c>
      <c r="B57" s="15" t="s">
        <v>60</v>
      </c>
      <c r="C57" s="40" t="s">
        <v>68</v>
      </c>
      <c r="D57" s="53" t="s">
        <v>68</v>
      </c>
    </row>
    <row r="58" spans="1:4" ht="16.5" thickBot="1">
      <c r="A58" s="52">
        <v>51</v>
      </c>
      <c r="B58" s="15" t="s">
        <v>61</v>
      </c>
      <c r="C58" s="40">
        <v>20</v>
      </c>
      <c r="D58" s="53" t="str">
        <f t="shared" si="0"/>
        <v>PASS</v>
      </c>
    </row>
    <row r="59" spans="1:4" ht="16.5" thickBot="1">
      <c r="A59" s="52">
        <v>52</v>
      </c>
      <c r="B59" s="15" t="s">
        <v>62</v>
      </c>
      <c r="C59" s="40">
        <v>18</v>
      </c>
      <c r="D59" s="53" t="str">
        <f t="shared" si="0"/>
        <v>PASS</v>
      </c>
    </row>
    <row r="60" spans="1:4" ht="16.5" thickBot="1">
      <c r="A60" s="52">
        <v>53</v>
      </c>
      <c r="B60" s="16" t="s">
        <v>63</v>
      </c>
      <c r="C60" s="40">
        <v>19</v>
      </c>
      <c r="D60" s="53" t="str">
        <f t="shared" si="0"/>
        <v>PASS</v>
      </c>
    </row>
    <row r="61" spans="1:4" ht="16.5" thickBot="1">
      <c r="A61" s="52">
        <v>54</v>
      </c>
      <c r="B61" s="17" t="s">
        <v>71</v>
      </c>
      <c r="C61" s="44">
        <v>20</v>
      </c>
      <c r="D61" s="53" t="str">
        <f t="shared" si="0"/>
        <v>PASS</v>
      </c>
    </row>
    <row r="62" spans="1:4">
      <c r="A62" s="54"/>
      <c r="B62" s="55"/>
      <c r="C62" s="9"/>
      <c r="D62" s="56"/>
    </row>
    <row r="63" spans="1:4">
      <c r="A63" s="54"/>
      <c r="B63" s="55"/>
      <c r="C63" s="9"/>
      <c r="D63" s="56"/>
    </row>
    <row r="64" spans="1:4">
      <c r="A64" s="57"/>
      <c r="D64" s="58"/>
    </row>
    <row r="65" spans="1:4">
      <c r="A65" s="57"/>
      <c r="B65" s="59" t="s">
        <v>78</v>
      </c>
      <c r="C65" s="10">
        <v>54</v>
      </c>
      <c r="D65" s="58"/>
    </row>
    <row r="66" spans="1:4">
      <c r="A66" s="57"/>
      <c r="B66" s="59" t="s">
        <v>79</v>
      </c>
      <c r="C66" s="10">
        <v>48</v>
      </c>
      <c r="D66" s="58"/>
    </row>
    <row r="67" spans="1:4">
      <c r="A67" s="57"/>
      <c r="B67" s="59" t="s">
        <v>80</v>
      </c>
      <c r="C67" s="10">
        <f>COUNTIF(D8:D61, "PASS")</f>
        <v>48</v>
      </c>
      <c r="D67" s="58"/>
    </row>
    <row r="68" spans="1:4">
      <c r="A68" s="57"/>
      <c r="B68" s="59" t="s">
        <v>81</v>
      </c>
      <c r="C68" s="10">
        <f>COUNTIF(D8:D61, "FAIL")</f>
        <v>0</v>
      </c>
      <c r="D68" s="58"/>
    </row>
    <row r="69" spans="1:4">
      <c r="A69" s="57"/>
      <c r="B69" s="59" t="s">
        <v>82</v>
      </c>
      <c r="C69" s="60">
        <f>D69/C66</f>
        <v>1</v>
      </c>
      <c r="D69" s="61">
        <f>COUNTIF(D8:D61,"PASS")</f>
        <v>48</v>
      </c>
    </row>
    <row r="70" spans="1:4">
      <c r="A70" s="57"/>
      <c r="B70" s="59" t="s">
        <v>83</v>
      </c>
      <c r="C70" s="60">
        <f>D70/C66</f>
        <v>0.41666666666666669</v>
      </c>
      <c r="D70" s="61">
        <f>COUNTIF(C8:C61,"&gt;=20")</f>
        <v>20</v>
      </c>
    </row>
    <row r="71" spans="1:4">
      <c r="A71" s="57"/>
      <c r="B71" s="59" t="s">
        <v>84</v>
      </c>
      <c r="C71" s="60">
        <f>D71/C66</f>
        <v>0.47916666666666669</v>
      </c>
      <c r="D71" s="61">
        <f>COUNTIF(C8:C61,"&gt;=18")-D70</f>
        <v>23</v>
      </c>
    </row>
    <row r="72" spans="1:4">
      <c r="A72" s="57"/>
      <c r="B72" s="59" t="s">
        <v>85</v>
      </c>
      <c r="C72" s="60">
        <f>D72/C66</f>
        <v>4.1666666666666664E-2</v>
      </c>
      <c r="D72" s="61">
        <f>COUNTIF(C8:C61,"&gt;=15")-D71-D70</f>
        <v>2</v>
      </c>
    </row>
    <row r="73" spans="1:4">
      <c r="A73" s="57"/>
      <c r="B73" s="62" t="s">
        <v>86</v>
      </c>
      <c r="C73" s="60">
        <f>D73/C66</f>
        <v>2.0833333333333332E-2</v>
      </c>
      <c r="D73" s="61">
        <f>COUNTIF(C8:C61,"&gt;=12")-D72-D71-D70</f>
        <v>1</v>
      </c>
    </row>
    <row r="74" spans="1:4">
      <c r="A74" s="57"/>
      <c r="B74" s="59" t="s">
        <v>87</v>
      </c>
      <c r="C74" s="60">
        <f>C67/C66</f>
        <v>1</v>
      </c>
      <c r="D74" s="61"/>
    </row>
    <row r="75" spans="1:4">
      <c r="A75" s="57"/>
      <c r="D75" s="63"/>
    </row>
    <row r="76" spans="1:4" ht="42" customHeight="1">
      <c r="A76" s="113" t="s">
        <v>88</v>
      </c>
      <c r="B76" s="114"/>
      <c r="C76" s="114"/>
      <c r="D76" s="115"/>
    </row>
    <row r="77" spans="1:4" ht="104.25" customHeight="1">
      <c r="A77" s="116" t="s">
        <v>89</v>
      </c>
      <c r="B77" s="116"/>
      <c r="C77" s="116"/>
      <c r="D77" s="116"/>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7" workbookViewId="0">
      <selection activeCell="C73" sqref="C73"/>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17"/>
      <c r="B1" s="118"/>
      <c r="C1" s="118"/>
      <c r="D1" s="119"/>
    </row>
    <row r="2" spans="1:4" ht="35.25" customHeight="1">
      <c r="A2" s="120" t="s">
        <v>72</v>
      </c>
      <c r="B2" s="121"/>
      <c r="C2" s="121"/>
      <c r="D2" s="122"/>
    </row>
    <row r="3" spans="1:4" ht="15.75">
      <c r="A3" s="123" t="s">
        <v>73</v>
      </c>
      <c r="B3" s="124"/>
      <c r="C3" s="124"/>
      <c r="D3" s="125"/>
    </row>
    <row r="4" spans="1:4" ht="15.75">
      <c r="A4" s="126" t="s">
        <v>90</v>
      </c>
      <c r="B4" s="127"/>
      <c r="C4" s="127"/>
      <c r="D4" s="128"/>
    </row>
    <row r="5" spans="1:4" ht="15.75">
      <c r="A5" s="126" t="s">
        <v>92</v>
      </c>
      <c r="B5" s="127"/>
      <c r="C5" s="127"/>
      <c r="D5" s="128"/>
    </row>
    <row r="6" spans="1:4" ht="15.75">
      <c r="A6" s="129" t="s">
        <v>95</v>
      </c>
      <c r="B6" s="130"/>
      <c r="C6" s="130"/>
      <c r="D6" s="131"/>
    </row>
    <row r="7" spans="1:4" ht="15.75" thickBot="1">
      <c r="A7" s="48" t="s">
        <v>74</v>
      </c>
      <c r="B7" s="49" t="s">
        <v>75</v>
      </c>
      <c r="C7" s="50" t="s">
        <v>76</v>
      </c>
      <c r="D7" s="51" t="s">
        <v>77</v>
      </c>
    </row>
    <row r="8" spans="1:4" ht="16.5" thickBot="1">
      <c r="A8" s="52">
        <v>1</v>
      </c>
      <c r="B8" s="25" t="s">
        <v>11</v>
      </c>
      <c r="C8" s="32">
        <v>18</v>
      </c>
      <c r="D8" s="53" t="str">
        <f>IF(C8&gt;=8, "PASS", "FAIL")</f>
        <v>PASS</v>
      </c>
    </row>
    <row r="9" spans="1:4" ht="16.5" customHeight="1" thickBot="1">
      <c r="A9" s="52">
        <v>2</v>
      </c>
      <c r="B9" s="15" t="s">
        <v>12</v>
      </c>
      <c r="C9" s="36">
        <v>19</v>
      </c>
      <c r="D9" s="53" t="str">
        <f t="shared" ref="D9:D61" si="0">IF(C9&gt;=8, "PASS", "FAIL")</f>
        <v>PASS</v>
      </c>
    </row>
    <row r="10" spans="1:4" ht="16.5" thickBot="1">
      <c r="A10" s="52">
        <v>3</v>
      </c>
      <c r="B10" s="15" t="s">
        <v>13</v>
      </c>
      <c r="C10" s="39">
        <v>13</v>
      </c>
      <c r="D10" s="53" t="str">
        <f t="shared" si="0"/>
        <v>PASS</v>
      </c>
    </row>
    <row r="11" spans="1:4" ht="16.5" thickBot="1">
      <c r="A11" s="52">
        <v>4</v>
      </c>
      <c r="B11" s="15" t="s">
        <v>14</v>
      </c>
      <c r="C11" s="18">
        <v>12</v>
      </c>
      <c r="D11" s="53" t="str">
        <f t="shared" si="0"/>
        <v>PASS</v>
      </c>
    </row>
    <row r="12" spans="1:4" ht="16.5" thickBot="1">
      <c r="A12" s="52">
        <v>5</v>
      </c>
      <c r="B12" s="26" t="s">
        <v>15</v>
      </c>
      <c r="C12" s="41">
        <v>19</v>
      </c>
      <c r="D12" s="53" t="str">
        <f t="shared" si="0"/>
        <v>PASS</v>
      </c>
    </row>
    <row r="13" spans="1:4" ht="16.5" thickBot="1">
      <c r="A13" s="52">
        <v>6</v>
      </c>
      <c r="B13" s="15" t="s">
        <v>16</v>
      </c>
      <c r="C13" s="18">
        <v>18</v>
      </c>
      <c r="D13" s="53" t="str">
        <f t="shared" si="0"/>
        <v>PASS</v>
      </c>
    </row>
    <row r="14" spans="1:4" ht="16.5" thickBot="1">
      <c r="A14" s="52">
        <v>7</v>
      </c>
      <c r="B14" s="15" t="s">
        <v>17</v>
      </c>
      <c r="C14" s="18">
        <v>19</v>
      </c>
      <c r="D14" s="53" t="str">
        <f t="shared" si="0"/>
        <v>PASS</v>
      </c>
    </row>
    <row r="15" spans="1:4" ht="16.5" thickBot="1">
      <c r="A15" s="52">
        <v>8</v>
      </c>
      <c r="B15" s="15" t="s">
        <v>18</v>
      </c>
      <c r="C15" s="36">
        <v>19</v>
      </c>
      <c r="D15" s="53" t="str">
        <f t="shared" si="0"/>
        <v>PASS</v>
      </c>
    </row>
    <row r="16" spans="1:4" ht="14.25" customHeight="1" thickBot="1">
      <c r="A16" s="52">
        <v>9</v>
      </c>
      <c r="B16" s="15" t="s">
        <v>19</v>
      </c>
      <c r="C16" s="36">
        <v>17</v>
      </c>
      <c r="D16" s="53" t="str">
        <f t="shared" si="0"/>
        <v>PASS</v>
      </c>
    </row>
    <row r="17" spans="1:4" ht="16.5" thickBot="1">
      <c r="A17" s="52">
        <v>10</v>
      </c>
      <c r="B17" s="15" t="s">
        <v>20</v>
      </c>
      <c r="C17" s="36">
        <v>13</v>
      </c>
      <c r="D17" s="53" t="str">
        <f t="shared" si="0"/>
        <v>PASS</v>
      </c>
    </row>
    <row r="18" spans="1:4" ht="16.5" thickBot="1">
      <c r="A18" s="52">
        <v>11</v>
      </c>
      <c r="B18" s="15" t="s">
        <v>21</v>
      </c>
      <c r="C18" s="36">
        <v>10</v>
      </c>
      <c r="D18" s="53" t="str">
        <f t="shared" si="0"/>
        <v>PASS</v>
      </c>
    </row>
    <row r="19" spans="1:4" ht="16.5" thickBot="1">
      <c r="A19" s="52">
        <v>12</v>
      </c>
      <c r="B19" s="15" t="s">
        <v>22</v>
      </c>
      <c r="C19" s="18">
        <v>20</v>
      </c>
      <c r="D19" s="53" t="str">
        <f t="shared" si="0"/>
        <v>PASS</v>
      </c>
    </row>
    <row r="20" spans="1:4" ht="16.5" thickBot="1">
      <c r="A20" s="52">
        <v>13</v>
      </c>
      <c r="B20" s="15" t="s">
        <v>23</v>
      </c>
      <c r="C20" s="19" t="s">
        <v>68</v>
      </c>
      <c r="D20" s="53" t="s">
        <v>68</v>
      </c>
    </row>
    <row r="21" spans="1:4" ht="16.5" thickBot="1">
      <c r="A21" s="52">
        <v>14</v>
      </c>
      <c r="B21" s="15" t="s">
        <v>24</v>
      </c>
      <c r="C21" s="36">
        <v>19</v>
      </c>
      <c r="D21" s="53" t="str">
        <f t="shared" si="0"/>
        <v>PASS</v>
      </c>
    </row>
    <row r="22" spans="1:4" ht="16.5" thickBot="1">
      <c r="A22" s="52">
        <v>15</v>
      </c>
      <c r="B22" s="15" t="s">
        <v>25</v>
      </c>
      <c r="C22" s="36">
        <v>20</v>
      </c>
      <c r="D22" s="53" t="str">
        <f t="shared" si="0"/>
        <v>PASS</v>
      </c>
    </row>
    <row r="23" spans="1:4" ht="16.5" thickBot="1">
      <c r="A23" s="52">
        <v>16</v>
      </c>
      <c r="B23" s="15" t="s">
        <v>26</v>
      </c>
      <c r="C23" s="18">
        <v>9</v>
      </c>
      <c r="D23" s="53" t="str">
        <f t="shared" si="0"/>
        <v>PASS</v>
      </c>
    </row>
    <row r="24" spans="1:4" ht="16.5" thickBot="1">
      <c r="A24" s="52">
        <v>17</v>
      </c>
      <c r="B24" s="26" t="s">
        <v>27</v>
      </c>
      <c r="C24" s="41">
        <v>19</v>
      </c>
      <c r="D24" s="53" t="str">
        <f t="shared" si="0"/>
        <v>PASS</v>
      </c>
    </row>
    <row r="25" spans="1:4" ht="16.5" thickBot="1">
      <c r="A25" s="52">
        <v>18</v>
      </c>
      <c r="B25" s="15" t="s">
        <v>28</v>
      </c>
      <c r="C25" s="36">
        <v>20</v>
      </c>
      <c r="D25" s="53" t="str">
        <f t="shared" si="0"/>
        <v>PASS</v>
      </c>
    </row>
    <row r="26" spans="1:4" ht="16.5" thickBot="1">
      <c r="A26" s="52">
        <v>19</v>
      </c>
      <c r="B26" s="15" t="s">
        <v>29</v>
      </c>
      <c r="C26" s="36">
        <v>17</v>
      </c>
      <c r="D26" s="53" t="str">
        <f t="shared" si="0"/>
        <v>PASS</v>
      </c>
    </row>
    <row r="27" spans="1:4" ht="16.5" thickBot="1">
      <c r="A27" s="52">
        <v>20</v>
      </c>
      <c r="B27" s="15" t="s">
        <v>30</v>
      </c>
      <c r="C27" s="36">
        <v>12</v>
      </c>
      <c r="D27" s="53" t="str">
        <f t="shared" si="0"/>
        <v>PASS</v>
      </c>
    </row>
    <row r="28" spans="1:4" ht="16.5" thickBot="1">
      <c r="A28" s="52">
        <v>21</v>
      </c>
      <c r="B28" s="15" t="s">
        <v>31</v>
      </c>
      <c r="C28" s="36">
        <v>19</v>
      </c>
      <c r="D28" s="53" t="str">
        <f t="shared" si="0"/>
        <v>PASS</v>
      </c>
    </row>
    <row r="29" spans="1:4" ht="16.5" thickBot="1">
      <c r="A29" s="52">
        <v>22</v>
      </c>
      <c r="B29" s="15" t="s">
        <v>32</v>
      </c>
      <c r="C29" s="36">
        <v>18</v>
      </c>
      <c r="D29" s="53" t="str">
        <f t="shared" si="0"/>
        <v>PASS</v>
      </c>
    </row>
    <row r="30" spans="1:4" ht="16.5" thickBot="1">
      <c r="A30" s="52">
        <v>23</v>
      </c>
      <c r="B30" s="15" t="s">
        <v>33</v>
      </c>
      <c r="C30" s="36">
        <v>18</v>
      </c>
      <c r="D30" s="53" t="str">
        <f t="shared" si="0"/>
        <v>PASS</v>
      </c>
    </row>
    <row r="31" spans="1:4" ht="16.5" thickBot="1">
      <c r="A31" s="52">
        <v>24</v>
      </c>
      <c r="B31" s="15" t="s">
        <v>34</v>
      </c>
      <c r="C31" s="36">
        <v>17</v>
      </c>
      <c r="D31" s="53" t="str">
        <f t="shared" si="0"/>
        <v>PASS</v>
      </c>
    </row>
    <row r="32" spans="1:4" ht="16.5" thickBot="1">
      <c r="A32" s="52">
        <v>25</v>
      </c>
      <c r="B32" s="15" t="s">
        <v>35</v>
      </c>
      <c r="C32" s="36">
        <v>17</v>
      </c>
      <c r="D32" s="53" t="str">
        <f t="shared" si="0"/>
        <v>PASS</v>
      </c>
    </row>
    <row r="33" spans="1:4" ht="16.5" thickBot="1">
      <c r="A33" s="52">
        <v>26</v>
      </c>
      <c r="B33" s="15" t="s">
        <v>36</v>
      </c>
      <c r="C33" s="36">
        <v>15</v>
      </c>
      <c r="D33" s="53" t="str">
        <f t="shared" si="0"/>
        <v>PASS</v>
      </c>
    </row>
    <row r="34" spans="1:4" ht="16.5" thickBot="1">
      <c r="A34" s="52">
        <v>27</v>
      </c>
      <c r="B34" s="15" t="s">
        <v>37</v>
      </c>
      <c r="C34" s="36">
        <v>12</v>
      </c>
      <c r="D34" s="53" t="str">
        <f t="shared" si="0"/>
        <v>PASS</v>
      </c>
    </row>
    <row r="35" spans="1:4" ht="16.5" thickBot="1">
      <c r="A35" s="52">
        <v>28</v>
      </c>
      <c r="B35" s="15" t="s">
        <v>38</v>
      </c>
      <c r="C35" s="36">
        <v>12</v>
      </c>
      <c r="D35" s="53" t="str">
        <f t="shared" si="0"/>
        <v>PASS</v>
      </c>
    </row>
    <row r="36" spans="1:4" ht="16.5" thickBot="1">
      <c r="A36" s="52">
        <v>29</v>
      </c>
      <c r="B36" s="15" t="s">
        <v>39</v>
      </c>
      <c r="C36" s="18">
        <v>15</v>
      </c>
      <c r="D36" s="53" t="str">
        <f t="shared" si="0"/>
        <v>PASS</v>
      </c>
    </row>
    <row r="37" spans="1:4" ht="16.5" thickBot="1">
      <c r="A37" s="52">
        <v>30</v>
      </c>
      <c r="B37" s="15" t="s">
        <v>40</v>
      </c>
      <c r="C37" s="36">
        <v>17</v>
      </c>
      <c r="D37" s="53" t="str">
        <f t="shared" si="0"/>
        <v>PASS</v>
      </c>
    </row>
    <row r="38" spans="1:4" ht="16.5" thickBot="1">
      <c r="A38" s="52">
        <v>31</v>
      </c>
      <c r="B38" s="26" t="s">
        <v>41</v>
      </c>
      <c r="C38" s="41">
        <v>8</v>
      </c>
      <c r="D38" s="53" t="str">
        <f t="shared" si="0"/>
        <v>PASS</v>
      </c>
    </row>
    <row r="39" spans="1:4" ht="16.5" thickBot="1">
      <c r="A39" s="52">
        <v>32</v>
      </c>
      <c r="B39" s="15" t="s">
        <v>42</v>
      </c>
      <c r="C39" s="36">
        <v>17</v>
      </c>
      <c r="D39" s="53" t="str">
        <f t="shared" si="0"/>
        <v>PASS</v>
      </c>
    </row>
    <row r="40" spans="1:4" ht="16.5" thickBot="1">
      <c r="A40" s="52">
        <v>33</v>
      </c>
      <c r="B40" s="15" t="s">
        <v>43</v>
      </c>
      <c r="C40" s="36">
        <v>18</v>
      </c>
      <c r="D40" s="53" t="str">
        <f t="shared" si="0"/>
        <v>PASS</v>
      </c>
    </row>
    <row r="41" spans="1:4" ht="16.5" thickBot="1">
      <c r="A41" s="52">
        <v>34</v>
      </c>
      <c r="B41" s="15" t="s">
        <v>44</v>
      </c>
      <c r="C41" s="36">
        <v>19</v>
      </c>
      <c r="D41" s="53" t="str">
        <f t="shared" si="0"/>
        <v>PASS</v>
      </c>
    </row>
    <row r="42" spans="1:4" ht="16.5" thickBot="1">
      <c r="A42" s="52">
        <v>35</v>
      </c>
      <c r="B42" s="15" t="s">
        <v>45</v>
      </c>
      <c r="C42" s="99">
        <v>11</v>
      </c>
      <c r="D42" s="53" t="str">
        <f t="shared" si="0"/>
        <v>PASS</v>
      </c>
    </row>
    <row r="43" spans="1:4" ht="16.5" thickBot="1">
      <c r="A43" s="52">
        <v>36</v>
      </c>
      <c r="B43" s="15" t="s">
        <v>46</v>
      </c>
      <c r="C43" s="36">
        <v>14</v>
      </c>
      <c r="D43" s="53" t="str">
        <f t="shared" si="0"/>
        <v>PASS</v>
      </c>
    </row>
    <row r="44" spans="1:4" ht="16.5" thickBot="1">
      <c r="A44" s="52">
        <v>37</v>
      </c>
      <c r="B44" s="15" t="s">
        <v>47</v>
      </c>
      <c r="C44" s="18">
        <v>10</v>
      </c>
      <c r="D44" s="53" t="str">
        <f t="shared" si="0"/>
        <v>PASS</v>
      </c>
    </row>
    <row r="45" spans="1:4" ht="16.5" thickBot="1">
      <c r="A45" s="52">
        <v>38</v>
      </c>
      <c r="B45" s="15" t="s">
        <v>48</v>
      </c>
      <c r="C45" s="36">
        <v>14</v>
      </c>
      <c r="D45" s="53" t="str">
        <f t="shared" si="0"/>
        <v>PASS</v>
      </c>
    </row>
    <row r="46" spans="1:4" ht="16.5" thickBot="1">
      <c r="A46" s="52">
        <v>39</v>
      </c>
      <c r="B46" s="27" t="s">
        <v>49</v>
      </c>
      <c r="C46" s="36">
        <v>14</v>
      </c>
      <c r="D46" s="53" t="str">
        <f t="shared" si="0"/>
        <v>PASS</v>
      </c>
    </row>
    <row r="47" spans="1:4" ht="16.5" thickBot="1">
      <c r="A47" s="52">
        <v>40</v>
      </c>
      <c r="B47" s="27" t="s">
        <v>50</v>
      </c>
      <c r="C47" s="36">
        <v>8</v>
      </c>
      <c r="D47" s="53" t="str">
        <f t="shared" si="0"/>
        <v>PASS</v>
      </c>
    </row>
    <row r="48" spans="1:4" ht="16.5" thickBot="1">
      <c r="A48" s="52">
        <v>41</v>
      </c>
      <c r="B48" s="26" t="s">
        <v>51</v>
      </c>
      <c r="C48" s="41">
        <v>6</v>
      </c>
      <c r="D48" s="53" t="str">
        <f t="shared" si="0"/>
        <v>FAIL</v>
      </c>
    </row>
    <row r="49" spans="1:4" ht="16.5" thickBot="1">
      <c r="A49" s="52">
        <v>42</v>
      </c>
      <c r="B49" s="15" t="s">
        <v>52</v>
      </c>
      <c r="C49" s="36" t="s">
        <v>68</v>
      </c>
      <c r="D49" s="53" t="s">
        <v>68</v>
      </c>
    </row>
    <row r="50" spans="1:4" ht="16.5" thickBot="1">
      <c r="A50" s="52">
        <v>43</v>
      </c>
      <c r="B50" s="15" t="s">
        <v>53</v>
      </c>
      <c r="C50" s="36">
        <v>12</v>
      </c>
      <c r="D50" s="53" t="str">
        <f t="shared" si="0"/>
        <v>PASS</v>
      </c>
    </row>
    <row r="51" spans="1:4" ht="16.5" thickBot="1">
      <c r="A51" s="52">
        <v>44</v>
      </c>
      <c r="B51" s="15" t="s">
        <v>54</v>
      </c>
      <c r="C51" s="36" t="s">
        <v>68</v>
      </c>
      <c r="D51" s="53" t="s">
        <v>68</v>
      </c>
    </row>
    <row r="52" spans="1:4" ht="16.5" thickBot="1">
      <c r="A52" s="52">
        <v>45</v>
      </c>
      <c r="B52" s="15" t="s">
        <v>55</v>
      </c>
      <c r="C52" s="36">
        <v>13</v>
      </c>
      <c r="D52" s="53" t="str">
        <f t="shared" si="0"/>
        <v>PASS</v>
      </c>
    </row>
    <row r="53" spans="1:4" ht="16.5" thickBot="1">
      <c r="A53" s="52">
        <v>46</v>
      </c>
      <c r="B53" s="15" t="s">
        <v>56</v>
      </c>
      <c r="C53" s="36">
        <v>9</v>
      </c>
      <c r="D53" s="53" t="str">
        <f t="shared" si="0"/>
        <v>PASS</v>
      </c>
    </row>
    <row r="54" spans="1:4" ht="16.5" thickBot="1">
      <c r="A54" s="52">
        <v>47</v>
      </c>
      <c r="B54" s="15" t="s">
        <v>57</v>
      </c>
      <c r="C54" s="36">
        <v>8</v>
      </c>
      <c r="D54" s="53" t="str">
        <f t="shared" si="0"/>
        <v>PASS</v>
      </c>
    </row>
    <row r="55" spans="1:4" ht="16.5" thickBot="1">
      <c r="A55" s="52">
        <v>48</v>
      </c>
      <c r="B55" s="15" t="s">
        <v>58</v>
      </c>
      <c r="C55" s="36">
        <v>8</v>
      </c>
      <c r="D55" s="53" t="str">
        <f t="shared" si="0"/>
        <v>PASS</v>
      </c>
    </row>
    <row r="56" spans="1:4" ht="16.5" thickBot="1">
      <c r="A56" s="52">
        <v>49</v>
      </c>
      <c r="B56" s="15" t="s">
        <v>59</v>
      </c>
      <c r="C56" s="36">
        <v>12</v>
      </c>
      <c r="D56" s="53" t="str">
        <f t="shared" si="0"/>
        <v>PASS</v>
      </c>
    </row>
    <row r="57" spans="1:4" ht="16.5" thickBot="1">
      <c r="A57" s="52">
        <v>50</v>
      </c>
      <c r="B57" s="15" t="s">
        <v>60</v>
      </c>
      <c r="C57" s="36" t="s">
        <v>68</v>
      </c>
      <c r="D57" s="53" t="s">
        <v>68</v>
      </c>
    </row>
    <row r="58" spans="1:4" ht="16.5" thickBot="1">
      <c r="A58" s="52">
        <v>51</v>
      </c>
      <c r="B58" s="15" t="s">
        <v>61</v>
      </c>
      <c r="C58" s="36">
        <v>13</v>
      </c>
      <c r="D58" s="53" t="str">
        <f t="shared" si="0"/>
        <v>PASS</v>
      </c>
    </row>
    <row r="59" spans="1:4" ht="16.5" thickBot="1">
      <c r="A59" s="52">
        <v>52</v>
      </c>
      <c r="B59" s="15" t="s">
        <v>62</v>
      </c>
      <c r="C59" s="36">
        <v>11</v>
      </c>
      <c r="D59" s="53" t="str">
        <f t="shared" si="0"/>
        <v>PASS</v>
      </c>
    </row>
    <row r="60" spans="1:4" ht="16.5" thickBot="1">
      <c r="A60" s="52">
        <v>53</v>
      </c>
      <c r="B60" s="16" t="s">
        <v>63</v>
      </c>
      <c r="C60" s="36">
        <v>8</v>
      </c>
      <c r="D60" s="53" t="str">
        <f t="shared" si="0"/>
        <v>PASS</v>
      </c>
    </row>
    <row r="61" spans="1:4" ht="16.5" thickBot="1">
      <c r="A61" s="52">
        <v>54</v>
      </c>
      <c r="B61" s="17" t="s">
        <v>71</v>
      </c>
      <c r="C61" s="29" t="s">
        <v>68</v>
      </c>
      <c r="D61" s="53" t="s">
        <v>68</v>
      </c>
    </row>
    <row r="62" spans="1:4">
      <c r="A62" s="54"/>
      <c r="B62" s="55"/>
      <c r="C62" s="9"/>
      <c r="D62" s="56"/>
    </row>
    <row r="63" spans="1:4">
      <c r="A63" s="54"/>
      <c r="B63" s="55"/>
      <c r="C63" s="9"/>
      <c r="D63" s="56"/>
    </row>
    <row r="64" spans="1:4">
      <c r="A64" s="57"/>
      <c r="D64" s="58"/>
    </row>
    <row r="65" spans="1:4">
      <c r="A65" s="57"/>
      <c r="B65" s="59" t="s">
        <v>78</v>
      </c>
      <c r="C65" s="10">
        <v>54</v>
      </c>
      <c r="D65" s="58"/>
    </row>
    <row r="66" spans="1:4">
      <c r="A66" s="57"/>
      <c r="B66" s="59" t="s">
        <v>79</v>
      </c>
      <c r="C66" s="10">
        <v>49</v>
      </c>
      <c r="D66" s="58"/>
    </row>
    <row r="67" spans="1:4">
      <c r="A67" s="57"/>
      <c r="B67" s="59" t="s">
        <v>80</v>
      </c>
      <c r="C67" s="10">
        <v>48</v>
      </c>
      <c r="D67" s="58"/>
    </row>
    <row r="68" spans="1:4">
      <c r="A68" s="57"/>
      <c r="B68" s="59" t="s">
        <v>81</v>
      </c>
      <c r="C68" s="10">
        <f>COUNTIF(D8:D61, "FAIL")</f>
        <v>1</v>
      </c>
      <c r="D68" s="58"/>
    </row>
    <row r="69" spans="1:4">
      <c r="A69" s="57"/>
      <c r="B69" s="59" t="s">
        <v>82</v>
      </c>
      <c r="C69" s="60">
        <f>D69/C66</f>
        <v>0.97959183673469385</v>
      </c>
      <c r="D69" s="61">
        <f>COUNTIF(D8:D61,"PASS")</f>
        <v>48</v>
      </c>
    </row>
    <row r="70" spans="1:4">
      <c r="A70" s="57"/>
      <c r="B70" s="59" t="s">
        <v>83</v>
      </c>
      <c r="C70" s="60">
        <f>D70/C66</f>
        <v>6.1224489795918366E-2</v>
      </c>
      <c r="D70" s="61">
        <f>COUNTIF(C8:C61,"&gt;=20")</f>
        <v>3</v>
      </c>
    </row>
    <row r="71" spans="1:4">
      <c r="A71" s="57"/>
      <c r="B71" s="59" t="s">
        <v>84</v>
      </c>
      <c r="C71" s="60">
        <f>D71/C66</f>
        <v>0.26530612244897961</v>
      </c>
      <c r="D71" s="61">
        <f>COUNTIF(C8:C61,"&gt;=18")-D70</f>
        <v>13</v>
      </c>
    </row>
    <row r="72" spans="1:4">
      <c r="A72" s="57"/>
      <c r="B72" s="59" t="s">
        <v>85</v>
      </c>
      <c r="C72" s="60">
        <f>D72/C66</f>
        <v>0.16326530612244897</v>
      </c>
      <c r="D72" s="61">
        <f>COUNTIF(C8:C61,"&gt;=15")-D71-D70</f>
        <v>8</v>
      </c>
    </row>
    <row r="73" spans="1:4">
      <c r="A73" s="57"/>
      <c r="B73" s="62" t="s">
        <v>86</v>
      </c>
      <c r="C73" s="60">
        <f>D73/C66</f>
        <v>0.26530612244897961</v>
      </c>
      <c r="D73" s="61">
        <f>COUNTIF(C8:C61,"&gt;=12")-D72-D71-D70</f>
        <v>13</v>
      </c>
    </row>
    <row r="74" spans="1:4">
      <c r="A74" s="57"/>
      <c r="B74" s="59" t="s">
        <v>87</v>
      </c>
      <c r="C74" s="60">
        <f>C67/C66</f>
        <v>0.97959183673469385</v>
      </c>
      <c r="D74" s="61"/>
    </row>
    <row r="75" spans="1:4">
      <c r="A75" s="57"/>
      <c r="D75" s="63"/>
    </row>
    <row r="76" spans="1:4" ht="42" customHeight="1">
      <c r="A76" s="113" t="s">
        <v>88</v>
      </c>
      <c r="B76" s="114"/>
      <c r="C76" s="114"/>
      <c r="D76" s="115"/>
    </row>
    <row r="77" spans="1:4" ht="104.25" customHeight="1">
      <c r="A77" s="116" t="s">
        <v>89</v>
      </c>
      <c r="B77" s="116"/>
      <c r="C77" s="116"/>
      <c r="D77" s="116"/>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5" workbookViewId="0">
      <selection activeCell="H72" sqref="H72"/>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17"/>
      <c r="B1" s="118"/>
      <c r="C1" s="118"/>
      <c r="D1" s="119"/>
    </row>
    <row r="2" spans="1:4" ht="35.25" customHeight="1">
      <c r="A2" s="120" t="s">
        <v>72</v>
      </c>
      <c r="B2" s="121"/>
      <c r="C2" s="121"/>
      <c r="D2" s="122"/>
    </row>
    <row r="3" spans="1:4" ht="15.75">
      <c r="A3" s="123" t="s">
        <v>73</v>
      </c>
      <c r="B3" s="124"/>
      <c r="C3" s="124"/>
      <c r="D3" s="125"/>
    </row>
    <row r="4" spans="1:4" ht="15.75">
      <c r="A4" s="126" t="s">
        <v>90</v>
      </c>
      <c r="B4" s="127"/>
      <c r="C4" s="127"/>
      <c r="D4" s="128"/>
    </row>
    <row r="5" spans="1:4" ht="15.75">
      <c r="A5" s="126" t="s">
        <v>94</v>
      </c>
      <c r="B5" s="127"/>
      <c r="C5" s="127"/>
      <c r="D5" s="128"/>
    </row>
    <row r="6" spans="1:4" ht="15.75">
      <c r="A6" s="129" t="s">
        <v>96</v>
      </c>
      <c r="B6" s="130"/>
      <c r="C6" s="130"/>
      <c r="D6" s="131"/>
    </row>
    <row r="7" spans="1:4" ht="15.75" thickBot="1">
      <c r="A7" s="48" t="s">
        <v>74</v>
      </c>
      <c r="B7" s="49" t="s">
        <v>75</v>
      </c>
      <c r="C7" s="50" t="s">
        <v>76</v>
      </c>
      <c r="D7" s="51" t="s">
        <v>77</v>
      </c>
    </row>
    <row r="8" spans="1:4" ht="16.5" thickBot="1">
      <c r="A8" s="52">
        <v>1</v>
      </c>
      <c r="B8" s="25" t="s">
        <v>11</v>
      </c>
      <c r="C8" s="28">
        <v>20</v>
      </c>
      <c r="D8" s="53" t="str">
        <f>IF(C8&gt;=8, "PASS", "FAIL")</f>
        <v>PASS</v>
      </c>
    </row>
    <row r="9" spans="1:4" ht="16.5" customHeight="1" thickBot="1">
      <c r="A9" s="52">
        <v>2</v>
      </c>
      <c r="B9" s="15" t="s">
        <v>12</v>
      </c>
      <c r="C9" s="28">
        <v>20</v>
      </c>
      <c r="D9" s="53" t="str">
        <f t="shared" ref="D9:D61" si="0">IF(C9&gt;=8, "PASS", "FAIL")</f>
        <v>PASS</v>
      </c>
    </row>
    <row r="10" spans="1:4" ht="16.5" thickBot="1">
      <c r="A10" s="52">
        <v>3</v>
      </c>
      <c r="B10" s="15" t="s">
        <v>13</v>
      </c>
      <c r="C10" s="28">
        <v>20</v>
      </c>
      <c r="D10" s="53" t="str">
        <f t="shared" si="0"/>
        <v>PASS</v>
      </c>
    </row>
    <row r="11" spans="1:4" ht="16.5" thickBot="1">
      <c r="A11" s="52">
        <v>4</v>
      </c>
      <c r="B11" s="15" t="s">
        <v>14</v>
      </c>
      <c r="C11" s="28">
        <v>20</v>
      </c>
      <c r="D11" s="53" t="str">
        <f t="shared" si="0"/>
        <v>PASS</v>
      </c>
    </row>
    <row r="12" spans="1:4" ht="16.5" thickBot="1">
      <c r="A12" s="52">
        <v>5</v>
      </c>
      <c r="B12" s="26" t="s">
        <v>15</v>
      </c>
      <c r="C12" s="28">
        <v>20</v>
      </c>
      <c r="D12" s="53" t="str">
        <f t="shared" si="0"/>
        <v>PASS</v>
      </c>
    </row>
    <row r="13" spans="1:4" ht="16.5" thickBot="1">
      <c r="A13" s="52">
        <v>6</v>
      </c>
      <c r="B13" s="15" t="s">
        <v>16</v>
      </c>
      <c r="C13" s="28">
        <v>20</v>
      </c>
      <c r="D13" s="53" t="str">
        <f t="shared" si="0"/>
        <v>PASS</v>
      </c>
    </row>
    <row r="14" spans="1:4" ht="16.5" thickBot="1">
      <c r="A14" s="52">
        <v>7</v>
      </c>
      <c r="B14" s="15" t="s">
        <v>17</v>
      </c>
      <c r="C14" s="19" t="s">
        <v>68</v>
      </c>
      <c r="D14" s="53" t="s">
        <v>68</v>
      </c>
    </row>
    <row r="15" spans="1:4" ht="16.5" thickBot="1">
      <c r="A15" s="52">
        <v>8</v>
      </c>
      <c r="B15" s="15" t="s">
        <v>18</v>
      </c>
      <c r="C15" s="19">
        <v>20</v>
      </c>
      <c r="D15" s="53" t="str">
        <f t="shared" si="0"/>
        <v>PASS</v>
      </c>
    </row>
    <row r="16" spans="1:4" ht="14.25" customHeight="1" thickBot="1">
      <c r="A16" s="52">
        <v>9</v>
      </c>
      <c r="B16" s="15" t="s">
        <v>19</v>
      </c>
      <c r="C16" s="19">
        <v>20</v>
      </c>
      <c r="D16" s="53" t="str">
        <f t="shared" si="0"/>
        <v>PASS</v>
      </c>
    </row>
    <row r="17" spans="1:4" ht="16.5" thickBot="1">
      <c r="A17" s="52">
        <v>10</v>
      </c>
      <c r="B17" s="15" t="s">
        <v>20</v>
      </c>
      <c r="C17" s="19">
        <v>20</v>
      </c>
      <c r="D17" s="53" t="str">
        <f t="shared" si="0"/>
        <v>PASS</v>
      </c>
    </row>
    <row r="18" spans="1:4" ht="16.5" thickBot="1">
      <c r="A18" s="52">
        <v>11</v>
      </c>
      <c r="B18" s="15" t="s">
        <v>21</v>
      </c>
      <c r="C18" s="19">
        <v>20</v>
      </c>
      <c r="D18" s="53" t="str">
        <f t="shared" si="0"/>
        <v>PASS</v>
      </c>
    </row>
    <row r="19" spans="1:4" ht="16.5" thickBot="1">
      <c r="A19" s="52">
        <v>12</v>
      </c>
      <c r="B19" s="15" t="s">
        <v>22</v>
      </c>
      <c r="C19" s="19">
        <v>20</v>
      </c>
      <c r="D19" s="53" t="str">
        <f t="shared" si="0"/>
        <v>PASS</v>
      </c>
    </row>
    <row r="20" spans="1:4" ht="16.5" thickBot="1">
      <c r="A20" s="52">
        <v>13</v>
      </c>
      <c r="B20" s="15" t="s">
        <v>23</v>
      </c>
      <c r="C20" s="19" t="s">
        <v>68</v>
      </c>
      <c r="D20" s="53" t="s">
        <v>68</v>
      </c>
    </row>
    <row r="21" spans="1:4" ht="16.5" thickBot="1">
      <c r="A21" s="52">
        <v>14</v>
      </c>
      <c r="B21" s="15" t="s">
        <v>24</v>
      </c>
      <c r="C21" s="19">
        <v>20</v>
      </c>
      <c r="D21" s="53" t="str">
        <f t="shared" si="0"/>
        <v>PASS</v>
      </c>
    </row>
    <row r="22" spans="1:4" ht="16.5" thickBot="1">
      <c r="A22" s="52">
        <v>15</v>
      </c>
      <c r="B22" s="15" t="s">
        <v>25</v>
      </c>
      <c r="C22" s="19">
        <v>20</v>
      </c>
      <c r="D22" s="53" t="str">
        <f t="shared" si="0"/>
        <v>PASS</v>
      </c>
    </row>
    <row r="23" spans="1:4" ht="16.5" thickBot="1">
      <c r="A23" s="52">
        <v>16</v>
      </c>
      <c r="B23" s="15" t="s">
        <v>26</v>
      </c>
      <c r="C23" s="19">
        <v>20</v>
      </c>
      <c r="D23" s="53" t="str">
        <f t="shared" si="0"/>
        <v>PASS</v>
      </c>
    </row>
    <row r="24" spans="1:4" ht="16.5" thickBot="1">
      <c r="A24" s="52">
        <v>17</v>
      </c>
      <c r="B24" s="26" t="s">
        <v>27</v>
      </c>
      <c r="C24" s="19">
        <v>20</v>
      </c>
      <c r="D24" s="53" t="str">
        <f t="shared" si="0"/>
        <v>PASS</v>
      </c>
    </row>
    <row r="25" spans="1:4" ht="16.5" thickBot="1">
      <c r="A25" s="52">
        <v>18</v>
      </c>
      <c r="B25" s="15" t="s">
        <v>28</v>
      </c>
      <c r="C25" s="19">
        <v>20</v>
      </c>
      <c r="D25" s="53" t="str">
        <f t="shared" si="0"/>
        <v>PASS</v>
      </c>
    </row>
    <row r="26" spans="1:4" ht="16.5" thickBot="1">
      <c r="A26" s="52">
        <v>19</v>
      </c>
      <c r="B26" s="15" t="s">
        <v>29</v>
      </c>
      <c r="C26" s="19">
        <v>20</v>
      </c>
      <c r="D26" s="53" t="str">
        <f t="shared" si="0"/>
        <v>PASS</v>
      </c>
    </row>
    <row r="27" spans="1:4" ht="16.5" thickBot="1">
      <c r="A27" s="52">
        <v>20</v>
      </c>
      <c r="B27" s="15" t="s">
        <v>30</v>
      </c>
      <c r="C27" s="19">
        <v>20</v>
      </c>
      <c r="D27" s="53" t="str">
        <f t="shared" si="0"/>
        <v>PASS</v>
      </c>
    </row>
    <row r="28" spans="1:4" ht="16.5" thickBot="1">
      <c r="A28" s="52">
        <v>21</v>
      </c>
      <c r="B28" s="15" t="s">
        <v>31</v>
      </c>
      <c r="C28" s="19">
        <v>20</v>
      </c>
      <c r="D28" s="53" t="str">
        <f t="shared" si="0"/>
        <v>PASS</v>
      </c>
    </row>
    <row r="29" spans="1:4" ht="16.5" thickBot="1">
      <c r="A29" s="52">
        <v>22</v>
      </c>
      <c r="B29" s="15" t="s">
        <v>32</v>
      </c>
      <c r="C29" s="19">
        <v>20</v>
      </c>
      <c r="D29" s="53" t="str">
        <f t="shared" si="0"/>
        <v>PASS</v>
      </c>
    </row>
    <row r="30" spans="1:4" ht="16.5" thickBot="1">
      <c r="A30" s="52">
        <v>23</v>
      </c>
      <c r="B30" s="15" t="s">
        <v>33</v>
      </c>
      <c r="C30" s="19">
        <v>20</v>
      </c>
      <c r="D30" s="53" t="str">
        <f t="shared" si="0"/>
        <v>PASS</v>
      </c>
    </row>
    <row r="31" spans="1:4" ht="16.5" thickBot="1">
      <c r="A31" s="52">
        <v>24</v>
      </c>
      <c r="B31" s="15" t="s">
        <v>34</v>
      </c>
      <c r="C31" s="19">
        <v>20</v>
      </c>
      <c r="D31" s="53" t="str">
        <f t="shared" si="0"/>
        <v>PASS</v>
      </c>
    </row>
    <row r="32" spans="1:4" ht="16.5" thickBot="1">
      <c r="A32" s="52">
        <v>25</v>
      </c>
      <c r="B32" s="15" t="s">
        <v>35</v>
      </c>
      <c r="C32" s="19">
        <v>20</v>
      </c>
      <c r="D32" s="53" t="str">
        <f t="shared" si="0"/>
        <v>PASS</v>
      </c>
    </row>
    <row r="33" spans="1:4" ht="16.5" thickBot="1">
      <c r="A33" s="52">
        <v>26</v>
      </c>
      <c r="B33" s="15" t="s">
        <v>36</v>
      </c>
      <c r="C33" s="19">
        <v>20</v>
      </c>
      <c r="D33" s="53" t="str">
        <f t="shared" si="0"/>
        <v>PASS</v>
      </c>
    </row>
    <row r="34" spans="1:4" ht="16.5" thickBot="1">
      <c r="A34" s="52">
        <v>27</v>
      </c>
      <c r="B34" s="15" t="s">
        <v>37</v>
      </c>
      <c r="C34" s="19">
        <v>20</v>
      </c>
      <c r="D34" s="53" t="str">
        <f t="shared" si="0"/>
        <v>PASS</v>
      </c>
    </row>
    <row r="35" spans="1:4" ht="16.5" thickBot="1">
      <c r="A35" s="52">
        <v>28</v>
      </c>
      <c r="B35" s="15" t="s">
        <v>38</v>
      </c>
      <c r="C35" s="19">
        <v>20</v>
      </c>
      <c r="D35" s="53" t="str">
        <f t="shared" si="0"/>
        <v>PASS</v>
      </c>
    </row>
    <row r="36" spans="1:4" ht="16.5" thickBot="1">
      <c r="A36" s="52">
        <v>29</v>
      </c>
      <c r="B36" s="15" t="s">
        <v>39</v>
      </c>
      <c r="C36" s="18">
        <v>18</v>
      </c>
      <c r="D36" s="53" t="str">
        <f t="shared" si="0"/>
        <v>PASS</v>
      </c>
    </row>
    <row r="37" spans="1:4" ht="16.5" thickBot="1">
      <c r="A37" s="52">
        <v>30</v>
      </c>
      <c r="B37" s="15" t="s">
        <v>40</v>
      </c>
      <c r="C37" s="19">
        <v>20</v>
      </c>
      <c r="D37" s="53" t="str">
        <f t="shared" si="0"/>
        <v>PASS</v>
      </c>
    </row>
    <row r="38" spans="1:4" ht="16.5" thickBot="1">
      <c r="A38" s="52">
        <v>31</v>
      </c>
      <c r="B38" s="26" t="s">
        <v>41</v>
      </c>
      <c r="C38" s="19">
        <v>19</v>
      </c>
      <c r="D38" s="53" t="str">
        <f t="shared" si="0"/>
        <v>PASS</v>
      </c>
    </row>
    <row r="39" spans="1:4" ht="16.5" thickBot="1">
      <c r="A39" s="52">
        <v>32</v>
      </c>
      <c r="B39" s="15" t="s">
        <v>42</v>
      </c>
      <c r="C39" s="19">
        <v>20</v>
      </c>
      <c r="D39" s="53" t="str">
        <f t="shared" si="0"/>
        <v>PASS</v>
      </c>
    </row>
    <row r="40" spans="1:4" ht="16.5" thickBot="1">
      <c r="A40" s="52">
        <v>33</v>
      </c>
      <c r="B40" s="15" t="s">
        <v>43</v>
      </c>
      <c r="C40" s="19">
        <v>20</v>
      </c>
      <c r="D40" s="53" t="str">
        <f t="shared" si="0"/>
        <v>PASS</v>
      </c>
    </row>
    <row r="41" spans="1:4" ht="16.5" thickBot="1">
      <c r="A41" s="52">
        <v>34</v>
      </c>
      <c r="B41" s="15" t="s">
        <v>44</v>
      </c>
      <c r="C41" s="19">
        <v>20</v>
      </c>
      <c r="D41" s="53" t="str">
        <f t="shared" si="0"/>
        <v>PASS</v>
      </c>
    </row>
    <row r="42" spans="1:4" ht="16.5" thickBot="1">
      <c r="A42" s="52">
        <v>35</v>
      </c>
      <c r="B42" s="15" t="s">
        <v>45</v>
      </c>
      <c r="C42" s="100">
        <v>20</v>
      </c>
      <c r="D42" s="53" t="str">
        <f t="shared" si="0"/>
        <v>PASS</v>
      </c>
    </row>
    <row r="43" spans="1:4" ht="16.5" thickBot="1">
      <c r="A43" s="52">
        <v>36</v>
      </c>
      <c r="B43" s="15" t="s">
        <v>46</v>
      </c>
      <c r="C43" s="19">
        <v>20</v>
      </c>
      <c r="D43" s="53" t="str">
        <f t="shared" si="0"/>
        <v>PASS</v>
      </c>
    </row>
    <row r="44" spans="1:4" ht="16.5" thickBot="1">
      <c r="A44" s="52">
        <v>37</v>
      </c>
      <c r="B44" s="15" t="s">
        <v>47</v>
      </c>
      <c r="C44" s="19">
        <v>20</v>
      </c>
      <c r="D44" s="53" t="str">
        <f t="shared" si="0"/>
        <v>PASS</v>
      </c>
    </row>
    <row r="45" spans="1:4" ht="16.5" thickBot="1">
      <c r="A45" s="52">
        <v>38</v>
      </c>
      <c r="B45" s="15" t="s">
        <v>48</v>
      </c>
      <c r="C45" s="19">
        <v>20</v>
      </c>
      <c r="D45" s="53" t="str">
        <f t="shared" si="0"/>
        <v>PASS</v>
      </c>
    </row>
    <row r="46" spans="1:4" ht="16.5" thickBot="1">
      <c r="A46" s="52">
        <v>39</v>
      </c>
      <c r="B46" s="27" t="s">
        <v>49</v>
      </c>
      <c r="C46" s="19">
        <v>20</v>
      </c>
      <c r="D46" s="53" t="str">
        <f t="shared" si="0"/>
        <v>PASS</v>
      </c>
    </row>
    <row r="47" spans="1:4" ht="16.5" thickBot="1">
      <c r="A47" s="52">
        <v>40</v>
      </c>
      <c r="B47" s="27" t="s">
        <v>50</v>
      </c>
      <c r="C47" s="19">
        <v>20</v>
      </c>
      <c r="D47" s="53" t="str">
        <f t="shared" si="0"/>
        <v>PASS</v>
      </c>
    </row>
    <row r="48" spans="1:4" ht="16.5" thickBot="1">
      <c r="A48" s="52">
        <v>41</v>
      </c>
      <c r="B48" s="26" t="s">
        <v>51</v>
      </c>
      <c r="C48" s="19">
        <v>20</v>
      </c>
      <c r="D48" s="53" t="str">
        <f t="shared" si="0"/>
        <v>PASS</v>
      </c>
    </row>
    <row r="49" spans="1:4" ht="16.5" thickBot="1">
      <c r="A49" s="52">
        <v>42</v>
      </c>
      <c r="B49" s="15" t="s">
        <v>52</v>
      </c>
      <c r="C49" s="19" t="s">
        <v>68</v>
      </c>
      <c r="D49" s="53" t="s">
        <v>68</v>
      </c>
    </row>
    <row r="50" spans="1:4" ht="16.5" thickBot="1">
      <c r="A50" s="52">
        <v>43</v>
      </c>
      <c r="B50" s="15" t="s">
        <v>53</v>
      </c>
      <c r="C50" s="19">
        <v>20</v>
      </c>
      <c r="D50" s="53" t="str">
        <f t="shared" si="0"/>
        <v>PASS</v>
      </c>
    </row>
    <row r="51" spans="1:4" ht="16.5" thickBot="1">
      <c r="A51" s="52">
        <v>44</v>
      </c>
      <c r="B51" s="15" t="s">
        <v>54</v>
      </c>
      <c r="C51" s="19" t="s">
        <v>68</v>
      </c>
      <c r="D51" s="53" t="s">
        <v>68</v>
      </c>
    </row>
    <row r="52" spans="1:4" ht="16.5" thickBot="1">
      <c r="A52" s="52">
        <v>45</v>
      </c>
      <c r="B52" s="15" t="s">
        <v>55</v>
      </c>
      <c r="C52" s="19">
        <v>13</v>
      </c>
      <c r="D52" s="53" t="str">
        <f t="shared" si="0"/>
        <v>PASS</v>
      </c>
    </row>
    <row r="53" spans="1:4" ht="16.5" thickBot="1">
      <c r="A53" s="52">
        <v>46</v>
      </c>
      <c r="B53" s="15" t="s">
        <v>56</v>
      </c>
      <c r="C53" s="19">
        <v>19</v>
      </c>
      <c r="D53" s="53" t="str">
        <f t="shared" si="0"/>
        <v>PASS</v>
      </c>
    </row>
    <row r="54" spans="1:4" ht="16.5" thickBot="1">
      <c r="A54" s="52">
        <v>47</v>
      </c>
      <c r="B54" s="15" t="s">
        <v>57</v>
      </c>
      <c r="C54" s="19">
        <v>20</v>
      </c>
      <c r="D54" s="53" t="str">
        <f t="shared" si="0"/>
        <v>PASS</v>
      </c>
    </row>
    <row r="55" spans="1:4" ht="16.5" thickBot="1">
      <c r="A55" s="52">
        <v>48</v>
      </c>
      <c r="B55" s="15" t="s">
        <v>58</v>
      </c>
      <c r="C55" s="19">
        <v>20</v>
      </c>
      <c r="D55" s="53" t="str">
        <f t="shared" si="0"/>
        <v>PASS</v>
      </c>
    </row>
    <row r="56" spans="1:4" ht="16.5" thickBot="1">
      <c r="A56" s="52">
        <v>49</v>
      </c>
      <c r="B56" s="15" t="s">
        <v>59</v>
      </c>
      <c r="C56" s="19">
        <v>20</v>
      </c>
      <c r="D56" s="53" t="str">
        <f t="shared" si="0"/>
        <v>PASS</v>
      </c>
    </row>
    <row r="57" spans="1:4" ht="16.5" thickBot="1">
      <c r="A57" s="52">
        <v>50</v>
      </c>
      <c r="B57" s="15" t="s">
        <v>60</v>
      </c>
      <c r="C57" s="19" t="s">
        <v>68</v>
      </c>
      <c r="D57" s="53" t="s">
        <v>68</v>
      </c>
    </row>
    <row r="58" spans="1:4" ht="16.5" thickBot="1">
      <c r="A58" s="52">
        <v>51</v>
      </c>
      <c r="B58" s="15" t="s">
        <v>61</v>
      </c>
      <c r="C58" s="19">
        <v>20</v>
      </c>
      <c r="D58" s="53" t="str">
        <f t="shared" si="0"/>
        <v>PASS</v>
      </c>
    </row>
    <row r="59" spans="1:4" ht="16.5" thickBot="1">
      <c r="A59" s="52">
        <v>52</v>
      </c>
      <c r="B59" s="15" t="s">
        <v>62</v>
      </c>
      <c r="C59" s="19">
        <v>20</v>
      </c>
      <c r="D59" s="53" t="str">
        <f t="shared" si="0"/>
        <v>PASS</v>
      </c>
    </row>
    <row r="60" spans="1:4" ht="16.5" thickBot="1">
      <c r="A60" s="52">
        <v>53</v>
      </c>
      <c r="B60" s="16" t="s">
        <v>63</v>
      </c>
      <c r="C60" s="19">
        <v>19</v>
      </c>
      <c r="D60" s="53" t="str">
        <f t="shared" si="0"/>
        <v>PASS</v>
      </c>
    </row>
    <row r="61" spans="1:4" ht="16.5" thickBot="1">
      <c r="A61" s="52">
        <v>54</v>
      </c>
      <c r="B61" s="17" t="s">
        <v>71</v>
      </c>
      <c r="C61" s="29" t="s">
        <v>68</v>
      </c>
      <c r="D61" s="53" t="s">
        <v>68</v>
      </c>
    </row>
    <row r="62" spans="1:4">
      <c r="A62" s="54"/>
      <c r="B62" s="55"/>
      <c r="C62" s="9"/>
      <c r="D62" s="56"/>
    </row>
    <row r="63" spans="1:4">
      <c r="A63" s="54"/>
      <c r="B63" s="55"/>
      <c r="C63" s="9"/>
      <c r="D63" s="56"/>
    </row>
    <row r="64" spans="1:4">
      <c r="A64" s="57"/>
      <c r="D64" s="58"/>
    </row>
    <row r="65" spans="1:4">
      <c r="A65" s="57"/>
      <c r="B65" s="59" t="s">
        <v>78</v>
      </c>
      <c r="C65" s="10">
        <v>54</v>
      </c>
      <c r="D65" s="58"/>
    </row>
    <row r="66" spans="1:4">
      <c r="A66" s="57"/>
      <c r="B66" s="59" t="s">
        <v>79</v>
      </c>
      <c r="C66" s="10">
        <v>48</v>
      </c>
      <c r="D66" s="58"/>
    </row>
    <row r="67" spans="1:4">
      <c r="A67" s="57"/>
      <c r="B67" s="59" t="s">
        <v>80</v>
      </c>
      <c r="C67" s="10">
        <v>48</v>
      </c>
      <c r="D67" s="58"/>
    </row>
    <row r="68" spans="1:4">
      <c r="A68" s="57"/>
      <c r="B68" s="59" t="s">
        <v>81</v>
      </c>
      <c r="C68" s="10">
        <f>COUNTIF(D8:D61, "FAIL")</f>
        <v>0</v>
      </c>
      <c r="D68" s="58"/>
    </row>
    <row r="69" spans="1:4">
      <c r="A69" s="57"/>
      <c r="B69" s="59" t="s">
        <v>82</v>
      </c>
      <c r="C69" s="60">
        <f>D69/C66</f>
        <v>1</v>
      </c>
      <c r="D69" s="61">
        <f>COUNTIF(D8:D61,"PASS")</f>
        <v>48</v>
      </c>
    </row>
    <row r="70" spans="1:4">
      <c r="A70" s="57"/>
      <c r="B70" s="59" t="s">
        <v>83</v>
      </c>
      <c r="C70" s="60">
        <f>D70/C66</f>
        <v>0.89583333333333337</v>
      </c>
      <c r="D70" s="61">
        <f>COUNTIF(C8:C61,"&gt;=20")</f>
        <v>43</v>
      </c>
    </row>
    <row r="71" spans="1:4">
      <c r="A71" s="57"/>
      <c r="B71" s="59" t="s">
        <v>84</v>
      </c>
      <c r="C71" s="60">
        <f>D71/C66</f>
        <v>8.3333333333333329E-2</v>
      </c>
      <c r="D71" s="61">
        <f>COUNTIF(C8:C61,"&gt;=18")-D70</f>
        <v>4</v>
      </c>
    </row>
    <row r="72" spans="1:4">
      <c r="A72" s="57"/>
      <c r="B72" s="59" t="s">
        <v>85</v>
      </c>
      <c r="C72" s="60">
        <f>D72/C66</f>
        <v>0</v>
      </c>
      <c r="D72" s="61">
        <f>COUNTIF(C8:C61,"&gt;=15")-D71-D70</f>
        <v>0</v>
      </c>
    </row>
    <row r="73" spans="1:4">
      <c r="A73" s="57"/>
      <c r="B73" s="62" t="s">
        <v>86</v>
      </c>
      <c r="C73" s="60">
        <f>D73/C66</f>
        <v>2.0833333333333332E-2</v>
      </c>
      <c r="D73" s="61">
        <f>COUNTIF(C8:C61,"&gt;=12")-D72-D71-D70</f>
        <v>1</v>
      </c>
    </row>
    <row r="74" spans="1:4">
      <c r="A74" s="57"/>
      <c r="B74" s="59" t="s">
        <v>87</v>
      </c>
      <c r="C74" s="60">
        <f>C67/C66</f>
        <v>1</v>
      </c>
      <c r="D74" s="61"/>
    </row>
    <row r="75" spans="1:4">
      <c r="A75" s="57"/>
      <c r="D75" s="63"/>
    </row>
    <row r="76" spans="1:4" ht="42" customHeight="1">
      <c r="A76" s="113" t="s">
        <v>88</v>
      </c>
      <c r="B76" s="114"/>
      <c r="C76" s="114"/>
      <c r="D76" s="115"/>
    </row>
    <row r="77" spans="1:4" ht="104.25" customHeight="1">
      <c r="A77" s="116" t="s">
        <v>89</v>
      </c>
      <c r="B77" s="116"/>
      <c r="C77" s="116"/>
      <c r="D77" s="116"/>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5" workbookViewId="0">
      <selection activeCell="M69" sqref="M69"/>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17"/>
      <c r="B1" s="118"/>
      <c r="C1" s="118"/>
      <c r="D1" s="119"/>
    </row>
    <row r="2" spans="1:4" ht="36" customHeight="1">
      <c r="A2" s="120" t="s">
        <v>72</v>
      </c>
      <c r="B2" s="121"/>
      <c r="C2" s="121"/>
      <c r="D2" s="122"/>
    </row>
    <row r="3" spans="1:4" ht="15.75">
      <c r="A3" s="123" t="s">
        <v>73</v>
      </c>
      <c r="B3" s="124"/>
      <c r="C3" s="124"/>
      <c r="D3" s="125"/>
    </row>
    <row r="4" spans="1:4" ht="15.75">
      <c r="A4" s="126" t="s">
        <v>98</v>
      </c>
      <c r="B4" s="127"/>
      <c r="C4" s="127"/>
      <c r="D4" s="128"/>
    </row>
    <row r="5" spans="1:4" ht="15.75">
      <c r="A5" s="126" t="s">
        <v>94</v>
      </c>
      <c r="B5" s="127"/>
      <c r="C5" s="127"/>
      <c r="D5" s="128"/>
    </row>
    <row r="6" spans="1:4" ht="15.75">
      <c r="A6" s="129" t="s">
        <v>99</v>
      </c>
      <c r="B6" s="130"/>
      <c r="C6" s="130"/>
      <c r="D6" s="131"/>
    </row>
    <row r="7" spans="1:4" ht="15.75" thickBot="1">
      <c r="A7" s="48" t="s">
        <v>74</v>
      </c>
      <c r="B7" s="49" t="s">
        <v>75</v>
      </c>
      <c r="C7" s="50" t="s">
        <v>76</v>
      </c>
      <c r="D7" s="51" t="s">
        <v>77</v>
      </c>
    </row>
    <row r="8" spans="1:4" ht="16.5" thickBot="1">
      <c r="A8" s="52">
        <v>1</v>
      </c>
      <c r="B8" s="25" t="s">
        <v>11</v>
      </c>
      <c r="C8" s="92">
        <v>20</v>
      </c>
      <c r="D8" s="53" t="str">
        <f>IF(C8&gt;=8, "PASS", "FAIL")</f>
        <v>PASS</v>
      </c>
    </row>
    <row r="9" spans="1:4" ht="16.5" customHeight="1" thickBot="1">
      <c r="A9" s="52">
        <v>2</v>
      </c>
      <c r="B9" s="15" t="s">
        <v>12</v>
      </c>
      <c r="C9" s="93">
        <v>17</v>
      </c>
      <c r="D9" s="53" t="str">
        <f t="shared" ref="D9:D61" si="0">IF(C9&gt;=8, "PASS", "FAIL")</f>
        <v>PASS</v>
      </c>
    </row>
    <row r="10" spans="1:4" ht="16.5" thickBot="1">
      <c r="A10" s="52">
        <v>3</v>
      </c>
      <c r="B10" s="15" t="s">
        <v>13</v>
      </c>
      <c r="C10" s="94">
        <v>20</v>
      </c>
      <c r="D10" s="53" t="str">
        <f t="shared" si="0"/>
        <v>PASS</v>
      </c>
    </row>
    <row r="11" spans="1:4" ht="16.5" thickBot="1">
      <c r="A11" s="52">
        <v>4</v>
      </c>
      <c r="B11" s="15" t="s">
        <v>14</v>
      </c>
      <c r="C11" s="93">
        <v>13</v>
      </c>
      <c r="D11" s="53" t="str">
        <f t="shared" si="0"/>
        <v>PASS</v>
      </c>
    </row>
    <row r="12" spans="1:4" ht="16.5" thickBot="1">
      <c r="A12" s="52">
        <v>5</v>
      </c>
      <c r="B12" s="26" t="s">
        <v>15</v>
      </c>
      <c r="C12" s="95">
        <v>20</v>
      </c>
      <c r="D12" s="53" t="str">
        <f t="shared" si="0"/>
        <v>PASS</v>
      </c>
    </row>
    <row r="13" spans="1:4" ht="16.5" thickBot="1">
      <c r="A13" s="52">
        <v>6</v>
      </c>
      <c r="B13" s="15" t="s">
        <v>16</v>
      </c>
      <c r="C13" s="94">
        <v>17</v>
      </c>
      <c r="D13" s="53" t="str">
        <f t="shared" si="0"/>
        <v>PASS</v>
      </c>
    </row>
    <row r="14" spans="1:4" ht="16.5" thickBot="1">
      <c r="A14" s="52">
        <v>7</v>
      </c>
      <c r="B14" s="15" t="s">
        <v>17</v>
      </c>
      <c r="C14" s="93">
        <v>11</v>
      </c>
      <c r="D14" s="53" t="str">
        <f t="shared" si="0"/>
        <v>PASS</v>
      </c>
    </row>
    <row r="15" spans="1:4" ht="16.5" thickBot="1">
      <c r="A15" s="52">
        <v>8</v>
      </c>
      <c r="B15" s="15" t="s">
        <v>18</v>
      </c>
      <c r="C15" s="93">
        <v>20</v>
      </c>
      <c r="D15" s="53" t="str">
        <f t="shared" si="0"/>
        <v>PASS</v>
      </c>
    </row>
    <row r="16" spans="1:4" ht="14.25" customHeight="1" thickBot="1">
      <c r="A16" s="52">
        <v>9</v>
      </c>
      <c r="B16" s="15" t="s">
        <v>19</v>
      </c>
      <c r="C16" s="93">
        <v>20</v>
      </c>
      <c r="D16" s="53" t="str">
        <f t="shared" si="0"/>
        <v>PASS</v>
      </c>
    </row>
    <row r="17" spans="1:4" ht="16.5" thickBot="1">
      <c r="A17" s="52">
        <v>10</v>
      </c>
      <c r="B17" s="15" t="s">
        <v>20</v>
      </c>
      <c r="C17" s="93">
        <v>17</v>
      </c>
      <c r="D17" s="53" t="str">
        <f t="shared" si="0"/>
        <v>PASS</v>
      </c>
    </row>
    <row r="18" spans="1:4" ht="16.5" thickBot="1">
      <c r="A18" s="52">
        <v>11</v>
      </c>
      <c r="B18" s="15" t="s">
        <v>21</v>
      </c>
      <c r="C18" s="93">
        <v>16</v>
      </c>
      <c r="D18" s="53" t="str">
        <f t="shared" si="0"/>
        <v>PASS</v>
      </c>
    </row>
    <row r="19" spans="1:4" ht="16.5" thickBot="1">
      <c r="A19" s="52">
        <v>12</v>
      </c>
      <c r="B19" s="15" t="s">
        <v>22</v>
      </c>
      <c r="C19" s="94">
        <v>20</v>
      </c>
      <c r="D19" s="53" t="str">
        <f t="shared" si="0"/>
        <v>PASS</v>
      </c>
    </row>
    <row r="20" spans="1:4" ht="16.5" thickBot="1">
      <c r="A20" s="52">
        <v>13</v>
      </c>
      <c r="B20" s="15" t="s">
        <v>23</v>
      </c>
      <c r="C20" s="93">
        <v>11</v>
      </c>
      <c r="D20" s="53" t="str">
        <f t="shared" si="0"/>
        <v>PASS</v>
      </c>
    </row>
    <row r="21" spans="1:4" ht="16.5" thickBot="1">
      <c r="A21" s="52">
        <v>14</v>
      </c>
      <c r="B21" s="15" t="s">
        <v>24</v>
      </c>
      <c r="C21" s="93">
        <v>17</v>
      </c>
      <c r="D21" s="53" t="str">
        <f t="shared" si="0"/>
        <v>PASS</v>
      </c>
    </row>
    <row r="22" spans="1:4" ht="16.5" thickBot="1">
      <c r="A22" s="52">
        <v>15</v>
      </c>
      <c r="B22" s="15" t="s">
        <v>25</v>
      </c>
      <c r="C22" s="93">
        <v>20</v>
      </c>
      <c r="D22" s="53" t="str">
        <f t="shared" si="0"/>
        <v>PASS</v>
      </c>
    </row>
    <row r="23" spans="1:4" ht="16.5" thickBot="1">
      <c r="A23" s="52">
        <v>16</v>
      </c>
      <c r="B23" s="15" t="s">
        <v>26</v>
      </c>
      <c r="C23" s="93">
        <v>13</v>
      </c>
      <c r="D23" s="53" t="str">
        <f t="shared" si="0"/>
        <v>PASS</v>
      </c>
    </row>
    <row r="24" spans="1:4" ht="16.5" thickBot="1">
      <c r="A24" s="52">
        <v>17</v>
      </c>
      <c r="B24" s="26" t="s">
        <v>27</v>
      </c>
      <c r="C24" s="95">
        <v>20</v>
      </c>
      <c r="D24" s="53" t="str">
        <f t="shared" si="0"/>
        <v>PASS</v>
      </c>
    </row>
    <row r="25" spans="1:4" ht="16.5" thickBot="1">
      <c r="A25" s="52">
        <v>18</v>
      </c>
      <c r="B25" s="15" t="s">
        <v>28</v>
      </c>
      <c r="C25" s="93">
        <v>20</v>
      </c>
      <c r="D25" s="53" t="str">
        <f t="shared" si="0"/>
        <v>PASS</v>
      </c>
    </row>
    <row r="26" spans="1:4" ht="16.5" thickBot="1">
      <c r="A26" s="52">
        <v>19</v>
      </c>
      <c r="B26" s="15" t="s">
        <v>29</v>
      </c>
      <c r="C26" s="93">
        <v>20</v>
      </c>
      <c r="D26" s="53" t="str">
        <f t="shared" si="0"/>
        <v>PASS</v>
      </c>
    </row>
    <row r="27" spans="1:4" ht="16.5" thickBot="1">
      <c r="A27" s="52">
        <v>20</v>
      </c>
      <c r="B27" s="15" t="s">
        <v>30</v>
      </c>
      <c r="C27" s="93">
        <v>17</v>
      </c>
      <c r="D27" s="53" t="str">
        <f t="shared" si="0"/>
        <v>PASS</v>
      </c>
    </row>
    <row r="28" spans="1:4" ht="16.5" thickBot="1">
      <c r="A28" s="52">
        <v>21</v>
      </c>
      <c r="B28" s="15" t="s">
        <v>31</v>
      </c>
      <c r="C28" s="93">
        <v>20</v>
      </c>
      <c r="D28" s="53" t="str">
        <f t="shared" si="0"/>
        <v>PASS</v>
      </c>
    </row>
    <row r="29" spans="1:4" ht="16.5" thickBot="1">
      <c r="A29" s="52">
        <v>22</v>
      </c>
      <c r="B29" s="15" t="s">
        <v>32</v>
      </c>
      <c r="C29" s="93">
        <v>20</v>
      </c>
      <c r="D29" s="53" t="str">
        <f t="shared" si="0"/>
        <v>PASS</v>
      </c>
    </row>
    <row r="30" spans="1:4" ht="16.5" thickBot="1">
      <c r="A30" s="52">
        <v>23</v>
      </c>
      <c r="B30" s="15" t="s">
        <v>33</v>
      </c>
      <c r="C30" s="93">
        <v>19</v>
      </c>
      <c r="D30" s="53" t="str">
        <f t="shared" si="0"/>
        <v>PASS</v>
      </c>
    </row>
    <row r="31" spans="1:4" ht="16.5" thickBot="1">
      <c r="A31" s="52">
        <v>24</v>
      </c>
      <c r="B31" s="15" t="s">
        <v>34</v>
      </c>
      <c r="C31" s="93">
        <v>20</v>
      </c>
      <c r="D31" s="53" t="str">
        <f t="shared" si="0"/>
        <v>PASS</v>
      </c>
    </row>
    <row r="32" spans="1:4" ht="16.5" thickBot="1">
      <c r="A32" s="52">
        <v>25</v>
      </c>
      <c r="B32" s="15" t="s">
        <v>35</v>
      </c>
      <c r="C32" s="93">
        <v>20</v>
      </c>
      <c r="D32" s="53" t="str">
        <f t="shared" si="0"/>
        <v>PASS</v>
      </c>
    </row>
    <row r="33" spans="1:4" ht="16.5" thickBot="1">
      <c r="A33" s="52">
        <v>26</v>
      </c>
      <c r="B33" s="15" t="s">
        <v>36</v>
      </c>
      <c r="C33" s="93">
        <v>20</v>
      </c>
      <c r="D33" s="53" t="str">
        <f t="shared" si="0"/>
        <v>PASS</v>
      </c>
    </row>
    <row r="34" spans="1:4" ht="16.5" thickBot="1">
      <c r="A34" s="52">
        <v>27</v>
      </c>
      <c r="B34" s="15" t="s">
        <v>37</v>
      </c>
      <c r="C34" s="93">
        <v>18</v>
      </c>
      <c r="D34" s="53" t="str">
        <f t="shared" si="0"/>
        <v>PASS</v>
      </c>
    </row>
    <row r="35" spans="1:4" ht="16.5" thickBot="1">
      <c r="A35" s="52">
        <v>28</v>
      </c>
      <c r="B35" s="15" t="s">
        <v>38</v>
      </c>
      <c r="C35" s="93">
        <v>18</v>
      </c>
      <c r="D35" s="53" t="str">
        <f t="shared" si="0"/>
        <v>PASS</v>
      </c>
    </row>
    <row r="36" spans="1:4" ht="16.5" thickBot="1">
      <c r="A36" s="52">
        <v>29</v>
      </c>
      <c r="B36" s="15" t="s">
        <v>39</v>
      </c>
      <c r="C36" s="93">
        <v>18</v>
      </c>
      <c r="D36" s="53" t="str">
        <f t="shared" si="0"/>
        <v>PASS</v>
      </c>
    </row>
    <row r="37" spans="1:4" ht="16.5" thickBot="1">
      <c r="A37" s="52">
        <v>30</v>
      </c>
      <c r="B37" s="15" t="s">
        <v>40</v>
      </c>
      <c r="C37" s="93">
        <v>18</v>
      </c>
      <c r="D37" s="53" t="str">
        <f t="shared" si="0"/>
        <v>PASS</v>
      </c>
    </row>
    <row r="38" spans="1:4" ht="16.5" thickBot="1">
      <c r="A38" s="52">
        <v>31</v>
      </c>
      <c r="B38" s="26" t="s">
        <v>41</v>
      </c>
      <c r="C38" s="95">
        <v>15</v>
      </c>
      <c r="D38" s="53" t="str">
        <f t="shared" si="0"/>
        <v>PASS</v>
      </c>
    </row>
    <row r="39" spans="1:4" ht="16.5" thickBot="1">
      <c r="A39" s="52">
        <v>32</v>
      </c>
      <c r="B39" s="15" t="s">
        <v>42</v>
      </c>
      <c r="C39" s="93">
        <v>20</v>
      </c>
      <c r="D39" s="53" t="str">
        <f t="shared" si="0"/>
        <v>PASS</v>
      </c>
    </row>
    <row r="40" spans="1:4" ht="16.5" thickBot="1">
      <c r="A40" s="52">
        <v>33</v>
      </c>
      <c r="B40" s="15" t="s">
        <v>43</v>
      </c>
      <c r="C40" s="93">
        <v>20</v>
      </c>
      <c r="D40" s="53" t="str">
        <f t="shared" si="0"/>
        <v>PASS</v>
      </c>
    </row>
    <row r="41" spans="1:4" ht="16.5" thickBot="1">
      <c r="A41" s="52">
        <v>34</v>
      </c>
      <c r="B41" s="15" t="s">
        <v>44</v>
      </c>
      <c r="C41" s="93">
        <v>18</v>
      </c>
      <c r="D41" s="53" t="str">
        <f t="shared" si="0"/>
        <v>PASS</v>
      </c>
    </row>
    <row r="42" spans="1:4" ht="16.5" thickBot="1">
      <c r="A42" s="52">
        <v>35</v>
      </c>
      <c r="B42" s="15" t="s">
        <v>45</v>
      </c>
      <c r="C42" s="100">
        <v>16</v>
      </c>
      <c r="D42" s="53" t="str">
        <f t="shared" si="0"/>
        <v>PASS</v>
      </c>
    </row>
    <row r="43" spans="1:4" ht="16.5" thickBot="1">
      <c r="A43" s="52">
        <v>36</v>
      </c>
      <c r="B43" s="15" t="s">
        <v>46</v>
      </c>
      <c r="C43" s="19">
        <v>17</v>
      </c>
      <c r="D43" s="53" t="str">
        <f t="shared" si="0"/>
        <v>PASS</v>
      </c>
    </row>
    <row r="44" spans="1:4" ht="16.5" thickBot="1">
      <c r="A44" s="52">
        <v>37</v>
      </c>
      <c r="B44" s="15" t="s">
        <v>47</v>
      </c>
      <c r="C44" s="19">
        <v>19</v>
      </c>
      <c r="D44" s="53" t="str">
        <f t="shared" si="0"/>
        <v>PASS</v>
      </c>
    </row>
    <row r="45" spans="1:4" ht="16.5" thickBot="1">
      <c r="A45" s="52">
        <v>38</v>
      </c>
      <c r="B45" s="15" t="s">
        <v>48</v>
      </c>
      <c r="C45" s="18">
        <v>19</v>
      </c>
      <c r="D45" s="53" t="str">
        <f t="shared" si="0"/>
        <v>PASS</v>
      </c>
    </row>
    <row r="46" spans="1:4" ht="16.5" thickBot="1">
      <c r="A46" s="52">
        <v>39</v>
      </c>
      <c r="B46" s="27" t="s">
        <v>49</v>
      </c>
      <c r="C46" s="18">
        <v>19</v>
      </c>
      <c r="D46" s="53" t="str">
        <f t="shared" si="0"/>
        <v>PASS</v>
      </c>
    </row>
    <row r="47" spans="1:4" ht="16.5" thickBot="1">
      <c r="A47" s="52">
        <v>40</v>
      </c>
      <c r="B47" s="27" t="s">
        <v>50</v>
      </c>
      <c r="C47" s="19">
        <v>11</v>
      </c>
      <c r="D47" s="53" t="str">
        <f t="shared" si="0"/>
        <v>PASS</v>
      </c>
    </row>
    <row r="48" spans="1:4" ht="16.5" thickBot="1">
      <c r="A48" s="52">
        <v>41</v>
      </c>
      <c r="B48" s="26" t="s">
        <v>51</v>
      </c>
      <c r="C48" s="23">
        <v>10</v>
      </c>
      <c r="D48" s="53" t="str">
        <f t="shared" si="0"/>
        <v>PASS</v>
      </c>
    </row>
    <row r="49" spans="1:4" ht="16.5" thickBot="1">
      <c r="A49" s="52">
        <v>42</v>
      </c>
      <c r="B49" s="15" t="s">
        <v>52</v>
      </c>
      <c r="C49" s="19">
        <v>11</v>
      </c>
      <c r="D49" s="53" t="str">
        <f t="shared" si="0"/>
        <v>PASS</v>
      </c>
    </row>
    <row r="50" spans="1:4" ht="16.5" thickBot="1">
      <c r="A50" s="52">
        <v>43</v>
      </c>
      <c r="B50" s="15" t="s">
        <v>53</v>
      </c>
      <c r="C50" s="19">
        <v>19</v>
      </c>
      <c r="D50" s="53" t="str">
        <f t="shared" si="0"/>
        <v>PASS</v>
      </c>
    </row>
    <row r="51" spans="1:4" ht="16.5" thickBot="1">
      <c r="A51" s="52">
        <v>44</v>
      </c>
      <c r="B51" s="15" t="s">
        <v>54</v>
      </c>
      <c r="C51" s="19">
        <v>11</v>
      </c>
      <c r="D51" s="53" t="str">
        <f t="shared" si="0"/>
        <v>PASS</v>
      </c>
    </row>
    <row r="52" spans="1:4" ht="16.5" thickBot="1">
      <c r="A52" s="52">
        <v>45</v>
      </c>
      <c r="B52" s="15" t="s">
        <v>55</v>
      </c>
      <c r="C52" s="19">
        <v>20</v>
      </c>
      <c r="D52" s="53" t="str">
        <f t="shared" si="0"/>
        <v>PASS</v>
      </c>
    </row>
    <row r="53" spans="1:4" ht="16.5" thickBot="1">
      <c r="A53" s="52">
        <v>46</v>
      </c>
      <c r="B53" s="15" t="s">
        <v>56</v>
      </c>
      <c r="C53" s="19">
        <v>18</v>
      </c>
      <c r="D53" s="53" t="str">
        <f t="shared" si="0"/>
        <v>PASS</v>
      </c>
    </row>
    <row r="54" spans="1:4" ht="16.5" thickBot="1">
      <c r="A54" s="52">
        <v>47</v>
      </c>
      <c r="B54" s="15" t="s">
        <v>57</v>
      </c>
      <c r="C54" s="19">
        <v>18</v>
      </c>
      <c r="D54" s="53" t="str">
        <f t="shared" si="0"/>
        <v>PASS</v>
      </c>
    </row>
    <row r="55" spans="1:4" ht="16.5" thickBot="1">
      <c r="A55" s="52">
        <v>48</v>
      </c>
      <c r="B55" s="15" t="s">
        <v>58</v>
      </c>
      <c r="C55" s="19">
        <v>11</v>
      </c>
      <c r="D55" s="53" t="str">
        <f t="shared" si="0"/>
        <v>PASS</v>
      </c>
    </row>
    <row r="56" spans="1:4" ht="16.5" thickBot="1">
      <c r="A56" s="52">
        <v>49</v>
      </c>
      <c r="B56" s="15" t="s">
        <v>59</v>
      </c>
      <c r="C56" s="19">
        <v>14</v>
      </c>
      <c r="D56" s="53" t="str">
        <f t="shared" si="0"/>
        <v>PASS</v>
      </c>
    </row>
    <row r="57" spans="1:4" ht="16.5" thickBot="1">
      <c r="A57" s="52">
        <v>50</v>
      </c>
      <c r="B57" s="15" t="s">
        <v>60</v>
      </c>
      <c r="C57" s="19">
        <v>9</v>
      </c>
      <c r="D57" s="53" t="str">
        <f t="shared" si="0"/>
        <v>PASS</v>
      </c>
    </row>
    <row r="58" spans="1:4" ht="16.5" thickBot="1">
      <c r="A58" s="52">
        <v>51</v>
      </c>
      <c r="B58" s="15" t="s">
        <v>61</v>
      </c>
      <c r="C58" s="19">
        <v>20</v>
      </c>
      <c r="D58" s="53" t="str">
        <f t="shared" si="0"/>
        <v>PASS</v>
      </c>
    </row>
    <row r="59" spans="1:4" ht="16.5" thickBot="1">
      <c r="A59" s="52">
        <v>52</v>
      </c>
      <c r="B59" s="15" t="s">
        <v>62</v>
      </c>
      <c r="C59" s="19">
        <v>18</v>
      </c>
      <c r="D59" s="53" t="str">
        <f t="shared" si="0"/>
        <v>PASS</v>
      </c>
    </row>
    <row r="60" spans="1:4" ht="16.5" thickBot="1">
      <c r="A60" s="52">
        <v>53</v>
      </c>
      <c r="B60" s="16" t="s">
        <v>63</v>
      </c>
      <c r="C60" s="19">
        <v>17</v>
      </c>
      <c r="D60" s="53" t="str">
        <f t="shared" si="0"/>
        <v>PASS</v>
      </c>
    </row>
    <row r="61" spans="1:4" ht="16.5" thickBot="1">
      <c r="A61" s="52">
        <v>54</v>
      </c>
      <c r="B61" s="17" t="s">
        <v>71</v>
      </c>
      <c r="C61" s="29">
        <v>10</v>
      </c>
      <c r="D61" s="53" t="str">
        <f t="shared" si="0"/>
        <v>PASS</v>
      </c>
    </row>
    <row r="62" spans="1:4">
      <c r="A62" s="54"/>
      <c r="B62" s="55"/>
      <c r="C62" s="9"/>
      <c r="D62" s="56"/>
    </row>
    <row r="63" spans="1:4">
      <c r="A63" s="54"/>
      <c r="B63" s="55"/>
      <c r="C63" s="9"/>
      <c r="D63" s="56"/>
    </row>
    <row r="64" spans="1:4">
      <c r="A64" s="57"/>
      <c r="D64" s="58"/>
    </row>
    <row r="65" spans="1:4">
      <c r="A65" s="57"/>
      <c r="B65" s="59" t="s">
        <v>78</v>
      </c>
      <c r="C65" s="10">
        <v>54</v>
      </c>
      <c r="D65" s="58"/>
    </row>
    <row r="66" spans="1:4">
      <c r="A66" s="57"/>
      <c r="B66" s="59" t="s">
        <v>79</v>
      </c>
      <c r="C66" s="10">
        <v>54</v>
      </c>
      <c r="D66" s="58"/>
    </row>
    <row r="67" spans="1:4">
      <c r="A67" s="57"/>
      <c r="B67" s="59" t="s">
        <v>80</v>
      </c>
      <c r="C67" s="10">
        <v>54</v>
      </c>
      <c r="D67" s="58"/>
    </row>
    <row r="68" spans="1:4">
      <c r="A68" s="57"/>
      <c r="B68" s="59" t="s">
        <v>81</v>
      </c>
      <c r="C68" s="10">
        <f>COUNTIF(D8:D61, "FAIL")</f>
        <v>0</v>
      </c>
      <c r="D68" s="58"/>
    </row>
    <row r="69" spans="1:4">
      <c r="A69" s="57"/>
      <c r="B69" s="59" t="s">
        <v>82</v>
      </c>
      <c r="C69" s="60">
        <f>D69/C66</f>
        <v>1</v>
      </c>
      <c r="D69" s="61">
        <v>54</v>
      </c>
    </row>
    <row r="70" spans="1:4">
      <c r="A70" s="57"/>
      <c r="B70" s="59" t="s">
        <v>83</v>
      </c>
      <c r="C70" s="60">
        <f>D70/C66</f>
        <v>0.35185185185185186</v>
      </c>
      <c r="D70" s="61">
        <f>COUNTIF(C8:C61,"&gt;=20")</f>
        <v>19</v>
      </c>
    </row>
    <row r="71" spans="1:4">
      <c r="A71" s="57"/>
      <c r="B71" s="59" t="s">
        <v>84</v>
      </c>
      <c r="C71" s="60">
        <f>D71/C66</f>
        <v>0.24074074074074073</v>
      </c>
      <c r="D71" s="61">
        <f>COUNTIF(C8:C61,"&gt;=18")-D70</f>
        <v>13</v>
      </c>
    </row>
    <row r="72" spans="1:4">
      <c r="A72" s="57"/>
      <c r="B72" s="59" t="s">
        <v>85</v>
      </c>
      <c r="C72" s="60">
        <f>D72/C66</f>
        <v>0.18518518518518517</v>
      </c>
      <c r="D72" s="61">
        <f>COUNTIF(C8:C61,"&gt;=15")-D71-D70</f>
        <v>10</v>
      </c>
    </row>
    <row r="73" spans="1:4">
      <c r="A73" s="57"/>
      <c r="B73" s="62" t="s">
        <v>86</v>
      </c>
      <c r="C73" s="60">
        <f>D73/C66</f>
        <v>5.5555555555555552E-2</v>
      </c>
      <c r="D73" s="61">
        <f>COUNTIF(C8:C61,"&gt;=12")-D72-D71-D70</f>
        <v>3</v>
      </c>
    </row>
    <row r="74" spans="1:4">
      <c r="A74" s="57"/>
      <c r="B74" s="59" t="s">
        <v>87</v>
      </c>
      <c r="C74" s="60">
        <f>C67/C66</f>
        <v>1</v>
      </c>
      <c r="D74" s="61"/>
    </row>
    <row r="75" spans="1:4">
      <c r="A75" s="57"/>
      <c r="D75" s="63"/>
    </row>
    <row r="76" spans="1:4" ht="42" customHeight="1">
      <c r="A76" s="113" t="s">
        <v>88</v>
      </c>
      <c r="B76" s="114"/>
      <c r="C76" s="114"/>
      <c r="D76" s="115"/>
    </row>
    <row r="77" spans="1:4" ht="104.25" customHeight="1">
      <c r="A77" s="116" t="s">
        <v>89</v>
      </c>
      <c r="B77" s="116"/>
      <c r="C77" s="116"/>
      <c r="D77" s="116"/>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opLeftCell="A56" workbookViewId="0">
      <selection activeCell="C73" sqref="C73"/>
    </sheetView>
  </sheetViews>
  <sheetFormatPr defaultRowHeight="15"/>
  <cols>
    <col min="1" max="1" width="10.28515625" customWidth="1"/>
    <col min="2" max="2" width="41.140625" customWidth="1"/>
    <col min="3" max="3" width="16.42578125" customWidth="1"/>
    <col min="4" max="4" width="25.7109375" customWidth="1"/>
  </cols>
  <sheetData>
    <row r="1" spans="1:4" ht="92.25" customHeight="1">
      <c r="A1" s="117"/>
      <c r="B1" s="118"/>
      <c r="C1" s="118"/>
      <c r="D1" s="119"/>
    </row>
    <row r="2" spans="1:4" ht="35.25" customHeight="1">
      <c r="A2" s="120" t="s">
        <v>72</v>
      </c>
      <c r="B2" s="121"/>
      <c r="C2" s="121"/>
      <c r="D2" s="122"/>
    </row>
    <row r="3" spans="1:4" ht="15.75">
      <c r="A3" s="123" t="s">
        <v>73</v>
      </c>
      <c r="B3" s="124"/>
      <c r="C3" s="124"/>
      <c r="D3" s="125"/>
    </row>
    <row r="4" spans="1:4" ht="15.75">
      <c r="A4" s="126" t="s">
        <v>91</v>
      </c>
      <c r="B4" s="127"/>
      <c r="C4" s="127"/>
      <c r="D4" s="128"/>
    </row>
    <row r="5" spans="1:4" ht="15.75">
      <c r="A5" s="126" t="s">
        <v>94</v>
      </c>
      <c r="B5" s="127"/>
      <c r="C5" s="127"/>
      <c r="D5" s="128"/>
    </row>
    <row r="6" spans="1:4" ht="15.75">
      <c r="A6" s="129" t="s">
        <v>97</v>
      </c>
      <c r="B6" s="130"/>
      <c r="C6" s="130"/>
      <c r="D6" s="131"/>
    </row>
    <row r="7" spans="1:4" ht="15.75" thickBot="1">
      <c r="A7" s="48" t="s">
        <v>74</v>
      </c>
      <c r="B7" s="49" t="s">
        <v>75</v>
      </c>
      <c r="C7" s="50" t="s">
        <v>76</v>
      </c>
      <c r="D7" s="51" t="s">
        <v>77</v>
      </c>
    </row>
    <row r="8" spans="1:4" ht="16.5" thickBot="1">
      <c r="A8" s="52">
        <v>1</v>
      </c>
      <c r="B8" s="25" t="s">
        <v>11</v>
      </c>
      <c r="C8" s="90">
        <v>17</v>
      </c>
      <c r="D8" s="53" t="str">
        <f>IF(C8&gt;=8, "PASS", "FAIL")</f>
        <v>PASS</v>
      </c>
    </row>
    <row r="9" spans="1:4" ht="16.5" customHeight="1" thickBot="1">
      <c r="A9" s="52">
        <v>2</v>
      </c>
      <c r="B9" s="15" t="s">
        <v>12</v>
      </c>
      <c r="C9" s="91" t="s">
        <v>132</v>
      </c>
      <c r="D9" s="53" t="str">
        <f t="shared" ref="D9:D61" si="0">IF(C9&gt;=8, "PASS", "FAIL")</f>
        <v>PASS</v>
      </c>
    </row>
    <row r="10" spans="1:4" ht="16.5" thickBot="1">
      <c r="A10" s="52">
        <v>3</v>
      </c>
      <c r="B10" s="15" t="s">
        <v>13</v>
      </c>
      <c r="C10" s="91" t="s">
        <v>133</v>
      </c>
      <c r="D10" s="53" t="str">
        <f t="shared" si="0"/>
        <v>PASS</v>
      </c>
    </row>
    <row r="11" spans="1:4" ht="16.5" thickBot="1">
      <c r="A11" s="52">
        <v>4</v>
      </c>
      <c r="B11" s="15" t="s">
        <v>14</v>
      </c>
      <c r="C11" s="91" t="s">
        <v>132</v>
      </c>
      <c r="D11" s="53" t="str">
        <f t="shared" si="0"/>
        <v>PASS</v>
      </c>
    </row>
    <row r="12" spans="1:4" ht="16.5" thickBot="1">
      <c r="A12" s="52">
        <v>5</v>
      </c>
      <c r="B12" s="26" t="s">
        <v>15</v>
      </c>
      <c r="C12" s="91" t="s">
        <v>132</v>
      </c>
      <c r="D12" s="53" t="str">
        <f t="shared" si="0"/>
        <v>PASS</v>
      </c>
    </row>
    <row r="13" spans="1:4" ht="16.5" thickBot="1">
      <c r="A13" s="52">
        <v>6</v>
      </c>
      <c r="B13" s="15" t="s">
        <v>16</v>
      </c>
      <c r="C13" s="91" t="s">
        <v>132</v>
      </c>
      <c r="D13" s="53" t="str">
        <f t="shared" si="0"/>
        <v>PASS</v>
      </c>
    </row>
    <row r="14" spans="1:4" ht="16.5" thickBot="1">
      <c r="A14" s="52">
        <v>7</v>
      </c>
      <c r="B14" s="15" t="s">
        <v>17</v>
      </c>
      <c r="C14" s="91" t="s">
        <v>132</v>
      </c>
      <c r="D14" s="53" t="str">
        <f t="shared" si="0"/>
        <v>PASS</v>
      </c>
    </row>
    <row r="15" spans="1:4" ht="16.5" thickBot="1">
      <c r="A15" s="52">
        <v>8</v>
      </c>
      <c r="B15" s="15" t="s">
        <v>18</v>
      </c>
      <c r="C15" s="91" t="s">
        <v>132</v>
      </c>
      <c r="D15" s="53" t="str">
        <f t="shared" si="0"/>
        <v>PASS</v>
      </c>
    </row>
    <row r="16" spans="1:4" ht="14.25" customHeight="1" thickBot="1">
      <c r="A16" s="52">
        <v>9</v>
      </c>
      <c r="B16" s="15" t="s">
        <v>19</v>
      </c>
      <c r="C16" s="91" t="s">
        <v>134</v>
      </c>
      <c r="D16" s="53" t="str">
        <f t="shared" si="0"/>
        <v>PASS</v>
      </c>
    </row>
    <row r="17" spans="1:4" ht="16.5" thickBot="1">
      <c r="A17" s="52">
        <v>10</v>
      </c>
      <c r="B17" s="15" t="s">
        <v>20</v>
      </c>
      <c r="C17" s="91" t="s">
        <v>134</v>
      </c>
      <c r="D17" s="53" t="str">
        <f t="shared" si="0"/>
        <v>PASS</v>
      </c>
    </row>
    <row r="18" spans="1:4" ht="16.5" thickBot="1">
      <c r="A18" s="52">
        <v>11</v>
      </c>
      <c r="B18" s="15" t="s">
        <v>21</v>
      </c>
      <c r="C18" s="91" t="s">
        <v>132</v>
      </c>
      <c r="D18" s="53" t="str">
        <f t="shared" si="0"/>
        <v>PASS</v>
      </c>
    </row>
    <row r="19" spans="1:4" ht="16.5" thickBot="1">
      <c r="A19" s="52">
        <v>12</v>
      </c>
      <c r="B19" s="15" t="s">
        <v>22</v>
      </c>
      <c r="C19" s="91" t="s">
        <v>132</v>
      </c>
      <c r="D19" s="53" t="str">
        <f t="shared" si="0"/>
        <v>PASS</v>
      </c>
    </row>
    <row r="20" spans="1:4" ht="16.5" thickBot="1">
      <c r="A20" s="52">
        <v>13</v>
      </c>
      <c r="B20" s="15" t="s">
        <v>23</v>
      </c>
      <c r="C20" s="91" t="s">
        <v>133</v>
      </c>
      <c r="D20" s="53" t="str">
        <f t="shared" si="0"/>
        <v>PASS</v>
      </c>
    </row>
    <row r="21" spans="1:4" ht="16.5" thickBot="1">
      <c r="A21" s="52">
        <v>14</v>
      </c>
      <c r="B21" s="15" t="s">
        <v>24</v>
      </c>
      <c r="C21" s="91" t="s">
        <v>132</v>
      </c>
      <c r="D21" s="53" t="str">
        <f t="shared" si="0"/>
        <v>PASS</v>
      </c>
    </row>
    <row r="22" spans="1:4" ht="16.5" thickBot="1">
      <c r="A22" s="52">
        <v>15</v>
      </c>
      <c r="B22" s="15" t="s">
        <v>25</v>
      </c>
      <c r="C22" s="91" t="s">
        <v>132</v>
      </c>
      <c r="D22" s="53" t="str">
        <f t="shared" si="0"/>
        <v>PASS</v>
      </c>
    </row>
    <row r="23" spans="1:4" ht="16.5" thickBot="1">
      <c r="A23" s="52">
        <v>16</v>
      </c>
      <c r="B23" s="15" t="s">
        <v>26</v>
      </c>
      <c r="C23" s="91" t="s">
        <v>135</v>
      </c>
      <c r="D23" s="53" t="str">
        <f t="shared" si="0"/>
        <v>PASS</v>
      </c>
    </row>
    <row r="24" spans="1:4" ht="16.5" thickBot="1">
      <c r="A24" s="52">
        <v>17</v>
      </c>
      <c r="B24" s="26" t="s">
        <v>27</v>
      </c>
      <c r="C24" s="91" t="s">
        <v>136</v>
      </c>
      <c r="D24" s="53" t="str">
        <f t="shared" si="0"/>
        <v>PASS</v>
      </c>
    </row>
    <row r="25" spans="1:4" ht="16.5" thickBot="1">
      <c r="A25" s="52">
        <v>18</v>
      </c>
      <c r="B25" s="15" t="s">
        <v>28</v>
      </c>
      <c r="C25" s="91" t="s">
        <v>136</v>
      </c>
      <c r="D25" s="53" t="str">
        <f t="shared" si="0"/>
        <v>PASS</v>
      </c>
    </row>
    <row r="26" spans="1:4" ht="16.5" thickBot="1">
      <c r="A26" s="52">
        <v>19</v>
      </c>
      <c r="B26" s="15" t="s">
        <v>29</v>
      </c>
      <c r="C26" s="91" t="s">
        <v>134</v>
      </c>
      <c r="D26" s="53" t="str">
        <f t="shared" si="0"/>
        <v>PASS</v>
      </c>
    </row>
    <row r="27" spans="1:4" ht="16.5" thickBot="1">
      <c r="A27" s="52">
        <v>20</v>
      </c>
      <c r="B27" s="15" t="s">
        <v>30</v>
      </c>
      <c r="C27" s="91" t="s">
        <v>132</v>
      </c>
      <c r="D27" s="53" t="str">
        <f t="shared" si="0"/>
        <v>PASS</v>
      </c>
    </row>
    <row r="28" spans="1:4" ht="16.5" thickBot="1">
      <c r="A28" s="52">
        <v>21</v>
      </c>
      <c r="B28" s="15" t="s">
        <v>31</v>
      </c>
      <c r="C28" s="91">
        <v>19</v>
      </c>
      <c r="D28" s="53" t="str">
        <f t="shared" si="0"/>
        <v>PASS</v>
      </c>
    </row>
    <row r="29" spans="1:4" ht="16.5" thickBot="1">
      <c r="A29" s="52">
        <v>22</v>
      </c>
      <c r="B29" s="15" t="s">
        <v>32</v>
      </c>
      <c r="C29" s="91">
        <v>16</v>
      </c>
      <c r="D29" s="53" t="str">
        <f t="shared" si="0"/>
        <v>PASS</v>
      </c>
    </row>
    <row r="30" spans="1:4" ht="16.5" thickBot="1">
      <c r="A30" s="52">
        <v>23</v>
      </c>
      <c r="B30" s="15" t="s">
        <v>33</v>
      </c>
      <c r="C30" s="91">
        <v>16</v>
      </c>
      <c r="D30" s="53" t="str">
        <f t="shared" si="0"/>
        <v>PASS</v>
      </c>
    </row>
    <row r="31" spans="1:4" ht="16.5" thickBot="1">
      <c r="A31" s="52">
        <v>24</v>
      </c>
      <c r="B31" s="15" t="s">
        <v>34</v>
      </c>
      <c r="C31" s="91">
        <v>18</v>
      </c>
      <c r="D31" s="53" t="str">
        <f t="shared" si="0"/>
        <v>PASS</v>
      </c>
    </row>
    <row r="32" spans="1:4" ht="16.5" thickBot="1">
      <c r="A32" s="52">
        <v>25</v>
      </c>
      <c r="B32" s="15" t="s">
        <v>35</v>
      </c>
      <c r="C32" s="91">
        <v>17</v>
      </c>
      <c r="D32" s="53" t="str">
        <f t="shared" si="0"/>
        <v>PASS</v>
      </c>
    </row>
    <row r="33" spans="1:4" ht="16.5" thickBot="1">
      <c r="A33" s="52">
        <v>26</v>
      </c>
      <c r="B33" s="15" t="s">
        <v>36</v>
      </c>
      <c r="C33" s="91">
        <v>16</v>
      </c>
      <c r="D33" s="53" t="str">
        <f t="shared" si="0"/>
        <v>PASS</v>
      </c>
    </row>
    <row r="34" spans="1:4" ht="16.5" thickBot="1">
      <c r="A34" s="52">
        <v>27</v>
      </c>
      <c r="B34" s="15" t="s">
        <v>37</v>
      </c>
      <c r="C34" s="91">
        <v>16</v>
      </c>
      <c r="D34" s="53" t="str">
        <f t="shared" si="0"/>
        <v>PASS</v>
      </c>
    </row>
    <row r="35" spans="1:4" ht="16.5" thickBot="1">
      <c r="A35" s="52">
        <v>28</v>
      </c>
      <c r="B35" s="15" t="s">
        <v>38</v>
      </c>
      <c r="C35" s="91">
        <v>16</v>
      </c>
      <c r="D35" s="53" t="str">
        <f t="shared" si="0"/>
        <v>PASS</v>
      </c>
    </row>
    <row r="36" spans="1:4" ht="16.5" thickBot="1">
      <c r="A36" s="52">
        <v>29</v>
      </c>
      <c r="B36" s="15" t="s">
        <v>39</v>
      </c>
      <c r="C36" s="91">
        <v>15</v>
      </c>
      <c r="D36" s="53" t="str">
        <f t="shared" si="0"/>
        <v>PASS</v>
      </c>
    </row>
    <row r="37" spans="1:4" ht="16.5" thickBot="1">
      <c r="A37" s="52">
        <v>30</v>
      </c>
      <c r="B37" s="15" t="s">
        <v>40</v>
      </c>
      <c r="C37" s="91">
        <v>15</v>
      </c>
      <c r="D37" s="53" t="str">
        <f t="shared" si="0"/>
        <v>PASS</v>
      </c>
    </row>
    <row r="38" spans="1:4" ht="16.5" thickBot="1">
      <c r="A38" s="52">
        <v>31</v>
      </c>
      <c r="B38" s="26" t="s">
        <v>41</v>
      </c>
      <c r="C38" s="91">
        <v>17</v>
      </c>
      <c r="D38" s="53" t="str">
        <f t="shared" si="0"/>
        <v>PASS</v>
      </c>
    </row>
    <row r="39" spans="1:4" ht="16.5" thickBot="1">
      <c r="A39" s="52">
        <v>32</v>
      </c>
      <c r="B39" s="15" t="s">
        <v>42</v>
      </c>
      <c r="C39" s="91">
        <v>17</v>
      </c>
      <c r="D39" s="53" t="str">
        <f t="shared" si="0"/>
        <v>PASS</v>
      </c>
    </row>
    <row r="40" spans="1:4" ht="16.5" thickBot="1">
      <c r="A40" s="52">
        <v>33</v>
      </c>
      <c r="B40" s="15" t="s">
        <v>43</v>
      </c>
      <c r="C40" s="91">
        <v>17</v>
      </c>
      <c r="D40" s="53" t="str">
        <f t="shared" si="0"/>
        <v>PASS</v>
      </c>
    </row>
    <row r="41" spans="1:4" ht="16.5" thickBot="1">
      <c r="A41" s="52">
        <v>34</v>
      </c>
      <c r="B41" s="15" t="s">
        <v>44</v>
      </c>
      <c r="C41" s="91">
        <v>18</v>
      </c>
      <c r="D41" s="53" t="str">
        <f t="shared" si="0"/>
        <v>PASS</v>
      </c>
    </row>
    <row r="42" spans="1:4" ht="16.5" thickBot="1">
      <c r="A42" s="52">
        <v>35</v>
      </c>
      <c r="B42" s="15" t="s">
        <v>45</v>
      </c>
      <c r="C42" s="101">
        <v>16</v>
      </c>
      <c r="D42" s="53" t="str">
        <f t="shared" si="0"/>
        <v>PASS</v>
      </c>
    </row>
    <row r="43" spans="1:4" ht="16.5" thickBot="1">
      <c r="A43" s="52">
        <v>36</v>
      </c>
      <c r="B43" s="15" t="s">
        <v>46</v>
      </c>
      <c r="C43" s="91">
        <v>14</v>
      </c>
      <c r="D43" s="53" t="str">
        <f t="shared" si="0"/>
        <v>PASS</v>
      </c>
    </row>
    <row r="44" spans="1:4" ht="16.5" thickBot="1">
      <c r="A44" s="52">
        <v>37</v>
      </c>
      <c r="B44" s="15" t="s">
        <v>47</v>
      </c>
      <c r="C44" s="91">
        <v>14</v>
      </c>
      <c r="D44" s="53" t="str">
        <f t="shared" si="0"/>
        <v>PASS</v>
      </c>
    </row>
    <row r="45" spans="1:4" ht="16.5" thickBot="1">
      <c r="A45" s="52">
        <v>38</v>
      </c>
      <c r="B45" s="15" t="s">
        <v>48</v>
      </c>
      <c r="C45" s="91">
        <v>17</v>
      </c>
      <c r="D45" s="53" t="str">
        <f t="shared" si="0"/>
        <v>PASS</v>
      </c>
    </row>
    <row r="46" spans="1:4" ht="16.5" thickBot="1">
      <c r="A46" s="52">
        <v>39</v>
      </c>
      <c r="B46" s="27" t="s">
        <v>49</v>
      </c>
      <c r="C46" s="91">
        <v>17</v>
      </c>
      <c r="D46" s="53" t="str">
        <f t="shared" si="0"/>
        <v>PASS</v>
      </c>
    </row>
    <row r="47" spans="1:4" ht="16.5" thickBot="1">
      <c r="A47" s="52">
        <v>40</v>
      </c>
      <c r="B47" s="27" t="s">
        <v>50</v>
      </c>
      <c r="C47" s="91">
        <v>14</v>
      </c>
      <c r="D47" s="53" t="str">
        <f t="shared" si="0"/>
        <v>PASS</v>
      </c>
    </row>
    <row r="48" spans="1:4" ht="16.5" thickBot="1">
      <c r="A48" s="52">
        <v>41</v>
      </c>
      <c r="B48" s="26" t="s">
        <v>51</v>
      </c>
      <c r="C48" s="91">
        <v>12</v>
      </c>
      <c r="D48" s="53" t="str">
        <f t="shared" si="0"/>
        <v>PASS</v>
      </c>
    </row>
    <row r="49" spans="1:4" ht="16.5" thickBot="1">
      <c r="A49" s="52">
        <v>42</v>
      </c>
      <c r="B49" s="15" t="s">
        <v>52</v>
      </c>
      <c r="C49" s="91">
        <v>15</v>
      </c>
      <c r="D49" s="53" t="str">
        <f t="shared" si="0"/>
        <v>PASS</v>
      </c>
    </row>
    <row r="50" spans="1:4" ht="16.5" thickBot="1">
      <c r="A50" s="52">
        <v>43</v>
      </c>
      <c r="B50" s="15" t="s">
        <v>53</v>
      </c>
      <c r="C50" s="91">
        <v>14</v>
      </c>
      <c r="D50" s="53" t="str">
        <f t="shared" si="0"/>
        <v>PASS</v>
      </c>
    </row>
    <row r="51" spans="1:4" ht="16.5" thickBot="1">
      <c r="A51" s="52">
        <v>44</v>
      </c>
      <c r="B51" s="15" t="s">
        <v>54</v>
      </c>
      <c r="C51" s="91">
        <v>13</v>
      </c>
      <c r="D51" s="53" t="str">
        <f t="shared" si="0"/>
        <v>PASS</v>
      </c>
    </row>
    <row r="52" spans="1:4" ht="16.5" thickBot="1">
      <c r="A52" s="52">
        <v>45</v>
      </c>
      <c r="B52" s="15" t="s">
        <v>55</v>
      </c>
      <c r="C52" s="91">
        <v>17</v>
      </c>
      <c r="D52" s="53" t="str">
        <f t="shared" si="0"/>
        <v>PASS</v>
      </c>
    </row>
    <row r="53" spans="1:4" ht="16.5" thickBot="1">
      <c r="A53" s="52">
        <v>46</v>
      </c>
      <c r="B53" s="15" t="s">
        <v>56</v>
      </c>
      <c r="C53" s="91">
        <v>11</v>
      </c>
      <c r="D53" s="53" t="str">
        <f t="shared" si="0"/>
        <v>PASS</v>
      </c>
    </row>
    <row r="54" spans="1:4" ht="16.5" thickBot="1">
      <c r="A54" s="52">
        <v>47</v>
      </c>
      <c r="B54" s="15" t="s">
        <v>57</v>
      </c>
      <c r="C54" s="91">
        <v>14</v>
      </c>
      <c r="D54" s="53" t="str">
        <f t="shared" si="0"/>
        <v>PASS</v>
      </c>
    </row>
    <row r="55" spans="1:4" ht="16.5" thickBot="1">
      <c r="A55" s="52">
        <v>48</v>
      </c>
      <c r="B55" s="15" t="s">
        <v>58</v>
      </c>
      <c r="C55" s="91">
        <v>14</v>
      </c>
      <c r="D55" s="53" t="str">
        <f t="shared" si="0"/>
        <v>PASS</v>
      </c>
    </row>
    <row r="56" spans="1:4" ht="16.5" thickBot="1">
      <c r="A56" s="52">
        <v>49</v>
      </c>
      <c r="B56" s="15" t="s">
        <v>59</v>
      </c>
      <c r="C56" s="91">
        <v>13</v>
      </c>
      <c r="D56" s="53" t="str">
        <f t="shared" si="0"/>
        <v>PASS</v>
      </c>
    </row>
    <row r="57" spans="1:4" ht="16.5" thickBot="1">
      <c r="A57" s="52">
        <v>50</v>
      </c>
      <c r="B57" s="15" t="s">
        <v>60</v>
      </c>
      <c r="C57" s="91">
        <v>16</v>
      </c>
      <c r="D57" s="53" t="str">
        <f t="shared" si="0"/>
        <v>PASS</v>
      </c>
    </row>
    <row r="58" spans="1:4" ht="16.5" thickBot="1">
      <c r="A58" s="52">
        <v>51</v>
      </c>
      <c r="B58" s="15" t="s">
        <v>61</v>
      </c>
      <c r="C58" s="91">
        <v>18</v>
      </c>
      <c r="D58" s="53" t="str">
        <f t="shared" si="0"/>
        <v>PASS</v>
      </c>
    </row>
    <row r="59" spans="1:4" ht="16.5" thickBot="1">
      <c r="A59" s="52">
        <v>52</v>
      </c>
      <c r="B59" s="15" t="s">
        <v>62</v>
      </c>
      <c r="C59" s="91">
        <v>17</v>
      </c>
      <c r="D59" s="53" t="str">
        <f t="shared" si="0"/>
        <v>PASS</v>
      </c>
    </row>
    <row r="60" spans="1:4" ht="16.5" thickBot="1">
      <c r="A60" s="52">
        <v>53</v>
      </c>
      <c r="B60" s="16" t="s">
        <v>63</v>
      </c>
      <c r="C60" s="91">
        <v>13</v>
      </c>
      <c r="D60" s="53" t="str">
        <f t="shared" si="0"/>
        <v>PASS</v>
      </c>
    </row>
    <row r="61" spans="1:4" ht="16.5" thickBot="1">
      <c r="A61" s="52">
        <v>54</v>
      </c>
      <c r="B61" s="17" t="s">
        <v>71</v>
      </c>
      <c r="C61" s="91">
        <v>13</v>
      </c>
      <c r="D61" s="53" t="str">
        <f t="shared" si="0"/>
        <v>PASS</v>
      </c>
    </row>
    <row r="62" spans="1:4">
      <c r="A62" s="54"/>
      <c r="B62" s="55"/>
      <c r="C62" s="9"/>
      <c r="D62" s="56"/>
    </row>
    <row r="63" spans="1:4">
      <c r="A63" s="54"/>
      <c r="B63" s="55"/>
      <c r="C63" s="9"/>
      <c r="D63" s="56"/>
    </row>
    <row r="64" spans="1:4">
      <c r="A64" s="57"/>
      <c r="D64" s="58"/>
    </row>
    <row r="65" spans="1:4">
      <c r="A65" s="57"/>
      <c r="B65" s="59" t="s">
        <v>78</v>
      </c>
      <c r="C65" s="10">
        <v>54</v>
      </c>
      <c r="D65" s="58"/>
    </row>
    <row r="66" spans="1:4">
      <c r="A66" s="57"/>
      <c r="B66" s="59" t="s">
        <v>79</v>
      </c>
      <c r="C66" s="10">
        <v>54</v>
      </c>
      <c r="D66" s="58"/>
    </row>
    <row r="67" spans="1:4">
      <c r="A67" s="57"/>
      <c r="B67" s="59" t="s">
        <v>80</v>
      </c>
      <c r="C67" s="10">
        <f>COUNTIF(D8:D61, "PASS")</f>
        <v>54</v>
      </c>
      <c r="D67" s="58"/>
    </row>
    <row r="68" spans="1:4">
      <c r="A68" s="57"/>
      <c r="B68" s="59" t="s">
        <v>81</v>
      </c>
      <c r="C68" s="10">
        <f>COUNTIF(D8:D61, "FAIL")</f>
        <v>0</v>
      </c>
      <c r="D68" s="58"/>
    </row>
    <row r="69" spans="1:4">
      <c r="A69" s="57"/>
      <c r="B69" s="59" t="s">
        <v>82</v>
      </c>
      <c r="C69" s="60">
        <f>D69/C66</f>
        <v>1</v>
      </c>
      <c r="D69" s="61">
        <f>COUNTIF(D8:D61,"PASS")</f>
        <v>54</v>
      </c>
    </row>
    <row r="70" spans="1:4">
      <c r="A70" s="57"/>
      <c r="B70" s="59" t="s">
        <v>83</v>
      </c>
      <c r="C70" s="60">
        <f>D70/C66</f>
        <v>0</v>
      </c>
      <c r="D70" s="61">
        <f>COUNTIF(C8:C61,"&gt;=20")</f>
        <v>0</v>
      </c>
    </row>
    <row r="71" spans="1:4">
      <c r="A71" s="57"/>
      <c r="B71" s="59" t="s">
        <v>84</v>
      </c>
      <c r="C71" s="60">
        <f>D71/C66</f>
        <v>7.407407407407407E-2</v>
      </c>
      <c r="D71" s="61">
        <f>COUNTIF(C8:C61,"&gt;=18")-D70</f>
        <v>4</v>
      </c>
    </row>
    <row r="72" spans="1:4">
      <c r="A72" s="57"/>
      <c r="B72" s="59" t="s">
        <v>85</v>
      </c>
      <c r="C72" s="60">
        <f>D72/C66</f>
        <v>0.35185185185185186</v>
      </c>
      <c r="D72" s="61">
        <f>COUNTIF(C8:C61,"&gt;=15")-D71-D70</f>
        <v>19</v>
      </c>
    </row>
    <row r="73" spans="1:4">
      <c r="A73" s="57"/>
      <c r="B73" s="62" t="s">
        <v>86</v>
      </c>
      <c r="C73" s="60">
        <f>D73/C66</f>
        <v>0.20370370370370369</v>
      </c>
      <c r="D73" s="61">
        <f>COUNTIF(C8:C61,"&gt;=12")-D72-D71-D70</f>
        <v>11</v>
      </c>
    </row>
    <row r="74" spans="1:4">
      <c r="A74" s="57"/>
      <c r="B74" s="59" t="s">
        <v>87</v>
      </c>
      <c r="C74" s="60">
        <f>C67/C66</f>
        <v>1</v>
      </c>
      <c r="D74" s="61"/>
    </row>
    <row r="75" spans="1:4">
      <c r="A75" s="57"/>
      <c r="D75" s="63"/>
    </row>
    <row r="76" spans="1:4" ht="42" customHeight="1">
      <c r="A76" s="113" t="s">
        <v>88</v>
      </c>
      <c r="B76" s="114"/>
      <c r="C76" s="114"/>
      <c r="D76" s="115"/>
    </row>
    <row r="77" spans="1:4" ht="104.25" customHeight="1">
      <c r="A77" s="116" t="s">
        <v>89</v>
      </c>
      <c r="B77" s="116"/>
      <c r="C77" s="116"/>
      <c r="D77" s="116"/>
    </row>
    <row r="78" spans="1:4" ht="15.75" customHeight="1"/>
  </sheetData>
  <mergeCells count="8">
    <mergeCell ref="A76:D76"/>
    <mergeCell ref="A77:D77"/>
    <mergeCell ref="A1:D1"/>
    <mergeCell ref="A2:D2"/>
    <mergeCell ref="A3:D3"/>
    <mergeCell ref="A4:D4"/>
    <mergeCell ref="A5:D5"/>
    <mergeCell ref="A6:D6"/>
  </mergeCells>
  <pageMargins left="0.7" right="0.7" top="0.75" bottom="0.75" header="0.3" footer="0.3"/>
  <pageSetup paperSize="9" scale="93"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2" workbookViewId="0">
      <selection activeCell="C59" sqref="C6:C59"/>
    </sheetView>
  </sheetViews>
  <sheetFormatPr defaultColWidth="9" defaultRowHeight="15"/>
  <cols>
    <col min="1" max="1" width="10.85546875" customWidth="1"/>
    <col min="2" max="2" width="26.7109375" customWidth="1"/>
    <col min="3" max="3" width="14.28515625" customWidth="1"/>
    <col min="4" max="4" width="33.42578125" style="9" customWidth="1"/>
  </cols>
  <sheetData>
    <row r="1" spans="1:9">
      <c r="A1" s="132"/>
      <c r="B1" s="133"/>
      <c r="C1" s="133"/>
      <c r="D1" s="134"/>
    </row>
    <row r="2" spans="1:9" ht="69" customHeight="1">
      <c r="A2" s="135"/>
      <c r="B2" s="136"/>
      <c r="C2" s="136"/>
      <c r="D2" s="137"/>
    </row>
    <row r="3" spans="1:9" ht="23.25" customHeight="1">
      <c r="A3" s="138" t="s">
        <v>113</v>
      </c>
      <c r="B3" s="139"/>
      <c r="C3" s="139"/>
      <c r="D3" s="140"/>
    </row>
    <row r="4" spans="1:9">
      <c r="A4" s="141" t="s">
        <v>123</v>
      </c>
      <c r="B4" s="142"/>
      <c r="C4" s="142"/>
      <c r="D4" s="143"/>
    </row>
    <row r="5" spans="1:9" ht="16.5" thickBot="1">
      <c r="A5" s="77" t="s">
        <v>114</v>
      </c>
      <c r="B5" s="78" t="s">
        <v>115</v>
      </c>
      <c r="C5" s="79" t="s">
        <v>116</v>
      </c>
      <c r="D5" s="80" t="s">
        <v>117</v>
      </c>
    </row>
    <row r="6" spans="1:9" ht="16.5" customHeight="1" thickBot="1">
      <c r="A6" s="81">
        <v>1</v>
      </c>
      <c r="B6" s="25" t="s">
        <v>11</v>
      </c>
      <c r="C6" s="28">
        <v>17</v>
      </c>
      <c r="D6" s="82" t="str">
        <f>IF(C6&gt;=12, "Bright", IF(C6&gt;8, "Pass", "Weak"))</f>
        <v>Bright</v>
      </c>
    </row>
    <row r="7" spans="1:9" ht="16.5" thickBot="1">
      <c r="A7" s="83">
        <v>2</v>
      </c>
      <c r="B7" s="15" t="s">
        <v>12</v>
      </c>
      <c r="C7" s="19">
        <v>17</v>
      </c>
      <c r="D7" s="82" t="str">
        <f t="shared" ref="D7:D59" si="0">IF(C7&gt;=12, "Bright", IF(C7&gt;8, "Pass", "Weak"))</f>
        <v>Bright</v>
      </c>
    </row>
    <row r="8" spans="1:9" ht="16.5" thickBot="1">
      <c r="A8" s="83">
        <v>3</v>
      </c>
      <c r="B8" s="15" t="s">
        <v>13</v>
      </c>
      <c r="C8" s="19">
        <v>18</v>
      </c>
      <c r="D8" s="82" t="str">
        <f t="shared" si="0"/>
        <v>Bright</v>
      </c>
    </row>
    <row r="9" spans="1:9" ht="16.5" thickBot="1">
      <c r="A9" s="83">
        <v>4</v>
      </c>
      <c r="B9" s="15" t="s">
        <v>14</v>
      </c>
      <c r="C9" s="19">
        <v>17</v>
      </c>
      <c r="D9" s="82" t="str">
        <f t="shared" si="0"/>
        <v>Bright</v>
      </c>
    </row>
    <row r="10" spans="1:9" ht="16.5" thickBot="1">
      <c r="A10" s="83">
        <v>5</v>
      </c>
      <c r="B10" s="26" t="s">
        <v>15</v>
      </c>
      <c r="C10" s="23">
        <v>17</v>
      </c>
      <c r="D10" s="82" t="str">
        <f t="shared" si="0"/>
        <v>Bright</v>
      </c>
    </row>
    <row r="11" spans="1:9" ht="16.5" thickBot="1">
      <c r="A11" s="83">
        <v>6</v>
      </c>
      <c r="B11" s="15" t="s">
        <v>16</v>
      </c>
      <c r="C11" s="19">
        <v>17</v>
      </c>
      <c r="D11" s="82" t="str">
        <f t="shared" si="0"/>
        <v>Bright</v>
      </c>
      <c r="I11" s="84"/>
    </row>
    <row r="12" spans="1:9" ht="16.5" thickBot="1">
      <c r="A12" s="83">
        <v>7</v>
      </c>
      <c r="B12" s="15" t="s">
        <v>17</v>
      </c>
      <c r="C12" s="19" t="s">
        <v>68</v>
      </c>
      <c r="D12" s="82" t="s">
        <v>68</v>
      </c>
    </row>
    <row r="13" spans="1:9" ht="16.5" thickBot="1">
      <c r="A13" s="83">
        <v>8</v>
      </c>
      <c r="B13" s="15" t="s">
        <v>18</v>
      </c>
      <c r="C13" s="19">
        <v>17</v>
      </c>
      <c r="D13" s="82" t="str">
        <f t="shared" si="0"/>
        <v>Bright</v>
      </c>
    </row>
    <row r="14" spans="1:9" ht="16.5" thickBot="1">
      <c r="A14" s="83">
        <v>9</v>
      </c>
      <c r="B14" s="15" t="s">
        <v>19</v>
      </c>
      <c r="C14" s="19">
        <v>16</v>
      </c>
      <c r="D14" s="82" t="str">
        <f t="shared" si="0"/>
        <v>Bright</v>
      </c>
    </row>
    <row r="15" spans="1:9" ht="16.5" thickBot="1">
      <c r="A15" s="83">
        <v>10</v>
      </c>
      <c r="B15" s="15" t="s">
        <v>20</v>
      </c>
      <c r="C15" s="19">
        <v>16</v>
      </c>
      <c r="D15" s="82" t="str">
        <f t="shared" si="0"/>
        <v>Bright</v>
      </c>
    </row>
    <row r="16" spans="1:9" ht="16.5" thickBot="1">
      <c r="A16" s="83">
        <v>11</v>
      </c>
      <c r="B16" s="15" t="s">
        <v>21</v>
      </c>
      <c r="C16" s="19">
        <v>17</v>
      </c>
      <c r="D16" s="82" t="str">
        <f t="shared" si="0"/>
        <v>Bright</v>
      </c>
    </row>
    <row r="17" spans="1:4" s="21" customFormat="1" ht="32.25" thickBot="1">
      <c r="A17" s="83">
        <v>12</v>
      </c>
      <c r="B17" s="26" t="s">
        <v>22</v>
      </c>
      <c r="C17" s="19">
        <v>17</v>
      </c>
      <c r="D17" s="88" t="str">
        <f t="shared" si="0"/>
        <v>Bright</v>
      </c>
    </row>
    <row r="18" spans="1:4" ht="16.5" thickBot="1">
      <c r="A18" s="83">
        <v>13</v>
      </c>
      <c r="B18" s="15" t="s">
        <v>23</v>
      </c>
      <c r="C18" s="19" t="s">
        <v>68</v>
      </c>
      <c r="D18" s="82" t="s">
        <v>68</v>
      </c>
    </row>
    <row r="19" spans="1:4" ht="16.5" thickBot="1">
      <c r="A19" s="83">
        <v>14</v>
      </c>
      <c r="B19" s="15" t="s">
        <v>24</v>
      </c>
      <c r="C19" s="19">
        <v>17</v>
      </c>
      <c r="D19" s="82" t="str">
        <f t="shared" si="0"/>
        <v>Bright</v>
      </c>
    </row>
    <row r="20" spans="1:4" ht="16.5" thickBot="1">
      <c r="A20" s="83">
        <v>15</v>
      </c>
      <c r="B20" s="15" t="s">
        <v>25</v>
      </c>
      <c r="C20" s="19">
        <v>17</v>
      </c>
      <c r="D20" s="82" t="str">
        <f t="shared" si="0"/>
        <v>Bright</v>
      </c>
    </row>
    <row r="21" spans="1:4" ht="16.5" thickBot="1">
      <c r="A21" s="83">
        <v>16</v>
      </c>
      <c r="B21" s="15" t="s">
        <v>26</v>
      </c>
      <c r="C21" s="19">
        <v>15</v>
      </c>
      <c r="D21" s="82" t="str">
        <f t="shared" si="0"/>
        <v>Bright</v>
      </c>
    </row>
    <row r="22" spans="1:4" ht="32.25" thickBot="1">
      <c r="A22" s="83">
        <v>17</v>
      </c>
      <c r="B22" s="26" t="s">
        <v>27</v>
      </c>
      <c r="C22" s="23">
        <v>19</v>
      </c>
      <c r="D22" s="88" t="str">
        <f t="shared" si="0"/>
        <v>Bright</v>
      </c>
    </row>
    <row r="23" spans="1:4" ht="16.5" thickBot="1">
      <c r="A23" s="83">
        <v>18</v>
      </c>
      <c r="B23" s="15" t="s">
        <v>28</v>
      </c>
      <c r="C23" s="19">
        <v>19</v>
      </c>
      <c r="D23" s="82" t="str">
        <f t="shared" si="0"/>
        <v>Bright</v>
      </c>
    </row>
    <row r="24" spans="1:4" ht="16.5" thickBot="1">
      <c r="A24" s="83">
        <v>19</v>
      </c>
      <c r="B24" s="15" t="s">
        <v>29</v>
      </c>
      <c r="C24" s="19">
        <v>16</v>
      </c>
      <c r="D24" s="82" t="str">
        <f t="shared" si="0"/>
        <v>Bright</v>
      </c>
    </row>
    <row r="25" spans="1:4" ht="16.5" thickBot="1">
      <c r="A25" s="83">
        <v>20</v>
      </c>
      <c r="B25" s="15" t="s">
        <v>30</v>
      </c>
      <c r="C25" s="19">
        <v>17</v>
      </c>
      <c r="D25" s="82" t="str">
        <f t="shared" si="0"/>
        <v>Bright</v>
      </c>
    </row>
    <row r="26" spans="1:4" ht="16.5" thickBot="1">
      <c r="A26" s="83">
        <v>21</v>
      </c>
      <c r="B26" s="15" t="s">
        <v>31</v>
      </c>
      <c r="C26" s="19">
        <v>19</v>
      </c>
      <c r="D26" s="82" t="str">
        <f t="shared" si="0"/>
        <v>Bright</v>
      </c>
    </row>
    <row r="27" spans="1:4" ht="16.5" thickBot="1">
      <c r="A27" s="83">
        <v>22</v>
      </c>
      <c r="B27" s="15" t="s">
        <v>32</v>
      </c>
      <c r="C27" s="19">
        <v>16</v>
      </c>
      <c r="D27" s="82" t="str">
        <f t="shared" si="0"/>
        <v>Bright</v>
      </c>
    </row>
    <row r="28" spans="1:4" ht="16.5" thickBot="1">
      <c r="A28" s="83">
        <v>23</v>
      </c>
      <c r="B28" s="15" t="s">
        <v>33</v>
      </c>
      <c r="C28" s="19">
        <v>16</v>
      </c>
      <c r="D28" s="82" t="str">
        <f t="shared" si="0"/>
        <v>Bright</v>
      </c>
    </row>
    <row r="29" spans="1:4" ht="16.5" thickBot="1">
      <c r="A29" s="83">
        <v>24</v>
      </c>
      <c r="B29" s="15" t="s">
        <v>34</v>
      </c>
      <c r="C29" s="19">
        <v>18</v>
      </c>
      <c r="D29" s="82" t="str">
        <f t="shared" si="0"/>
        <v>Bright</v>
      </c>
    </row>
    <row r="30" spans="1:4" ht="16.5" thickBot="1">
      <c r="A30" s="83">
        <v>25</v>
      </c>
      <c r="B30" s="15" t="s">
        <v>35</v>
      </c>
      <c r="C30" s="19">
        <v>17</v>
      </c>
      <c r="D30" s="82" t="str">
        <f t="shared" si="0"/>
        <v>Bright</v>
      </c>
    </row>
    <row r="31" spans="1:4" ht="16.5" thickBot="1">
      <c r="A31" s="83">
        <v>26</v>
      </c>
      <c r="B31" s="15" t="s">
        <v>36</v>
      </c>
      <c r="C31" s="19">
        <v>16</v>
      </c>
      <c r="D31" s="82" t="str">
        <f t="shared" si="0"/>
        <v>Bright</v>
      </c>
    </row>
    <row r="32" spans="1:4" ht="16.5" thickBot="1">
      <c r="A32" s="83">
        <v>27</v>
      </c>
      <c r="B32" s="15" t="s">
        <v>37</v>
      </c>
      <c r="C32" s="19">
        <v>16</v>
      </c>
      <c r="D32" s="82" t="str">
        <f t="shared" si="0"/>
        <v>Bright</v>
      </c>
    </row>
    <row r="33" spans="1:4" ht="16.5" thickBot="1">
      <c r="A33" s="83">
        <v>28</v>
      </c>
      <c r="B33" s="15" t="s">
        <v>38</v>
      </c>
      <c r="C33" s="19">
        <v>16</v>
      </c>
      <c r="D33" s="82" t="str">
        <f t="shared" si="0"/>
        <v>Bright</v>
      </c>
    </row>
    <row r="34" spans="1:4" ht="16.5" thickBot="1">
      <c r="A34" s="83">
        <v>29</v>
      </c>
      <c r="B34" s="15" t="s">
        <v>39</v>
      </c>
      <c r="C34" s="19">
        <v>15</v>
      </c>
      <c r="D34" s="82" t="str">
        <f t="shared" si="0"/>
        <v>Bright</v>
      </c>
    </row>
    <row r="35" spans="1:4" ht="16.5" thickBot="1">
      <c r="A35" s="83">
        <v>30</v>
      </c>
      <c r="B35" s="15" t="s">
        <v>40</v>
      </c>
      <c r="C35" s="19">
        <v>15</v>
      </c>
      <c r="D35" s="82" t="str">
        <f t="shared" si="0"/>
        <v>Bright</v>
      </c>
    </row>
    <row r="36" spans="1:4" s="21" customFormat="1" ht="32.25" thickBot="1">
      <c r="A36" s="83">
        <v>31</v>
      </c>
      <c r="B36" s="26" t="s">
        <v>41</v>
      </c>
      <c r="C36" s="23">
        <v>17</v>
      </c>
      <c r="D36" s="88" t="str">
        <f t="shared" si="0"/>
        <v>Bright</v>
      </c>
    </row>
    <row r="37" spans="1:4" ht="16.5" thickBot="1">
      <c r="A37" s="83">
        <v>32</v>
      </c>
      <c r="B37" s="15" t="s">
        <v>42</v>
      </c>
      <c r="C37" s="19">
        <v>17</v>
      </c>
      <c r="D37" s="82" t="str">
        <f t="shared" si="0"/>
        <v>Bright</v>
      </c>
    </row>
    <row r="38" spans="1:4" ht="16.5" thickBot="1">
      <c r="A38" s="83">
        <v>33</v>
      </c>
      <c r="B38" s="15" t="s">
        <v>43</v>
      </c>
      <c r="C38" s="19">
        <v>17</v>
      </c>
      <c r="D38" s="82" t="str">
        <f t="shared" si="0"/>
        <v>Bright</v>
      </c>
    </row>
    <row r="39" spans="1:4" ht="16.5" thickBot="1">
      <c r="A39" s="83">
        <v>34</v>
      </c>
      <c r="B39" s="15" t="s">
        <v>44</v>
      </c>
      <c r="C39" s="19">
        <v>18</v>
      </c>
      <c r="D39" s="82" t="str">
        <f t="shared" si="0"/>
        <v>Bright</v>
      </c>
    </row>
    <row r="40" spans="1:4" ht="16.5" thickBot="1">
      <c r="A40" s="83">
        <v>35</v>
      </c>
      <c r="B40" s="15" t="s">
        <v>45</v>
      </c>
      <c r="C40" s="19" t="s">
        <v>68</v>
      </c>
      <c r="D40" s="82" t="s">
        <v>68</v>
      </c>
    </row>
    <row r="41" spans="1:4" ht="16.5" thickBot="1">
      <c r="A41" s="83">
        <v>36</v>
      </c>
      <c r="B41" s="15" t="s">
        <v>46</v>
      </c>
      <c r="C41" s="19">
        <v>14</v>
      </c>
      <c r="D41" s="82" t="str">
        <f t="shared" si="0"/>
        <v>Bright</v>
      </c>
    </row>
    <row r="42" spans="1:4" ht="16.5" thickBot="1">
      <c r="A42" s="83">
        <v>37</v>
      </c>
      <c r="B42" s="15" t="s">
        <v>47</v>
      </c>
      <c r="C42" s="19">
        <v>14</v>
      </c>
      <c r="D42" s="82" t="str">
        <f t="shared" si="0"/>
        <v>Bright</v>
      </c>
    </row>
    <row r="43" spans="1:4" ht="16.5" thickBot="1">
      <c r="A43" s="83">
        <v>38</v>
      </c>
      <c r="B43" s="15" t="s">
        <v>48</v>
      </c>
      <c r="C43" s="19">
        <v>17</v>
      </c>
      <c r="D43" s="82" t="str">
        <f t="shared" si="0"/>
        <v>Bright</v>
      </c>
    </row>
    <row r="44" spans="1:4" ht="16.5" thickBot="1">
      <c r="A44" s="83">
        <v>39</v>
      </c>
      <c r="B44" s="27" t="s">
        <v>49</v>
      </c>
      <c r="C44" s="19">
        <v>17</v>
      </c>
      <c r="D44" s="82" t="str">
        <f t="shared" si="0"/>
        <v>Bright</v>
      </c>
    </row>
    <row r="45" spans="1:4" ht="16.5" thickBot="1">
      <c r="A45" s="83">
        <v>40</v>
      </c>
      <c r="B45" s="27" t="s">
        <v>50</v>
      </c>
      <c r="C45" s="19">
        <v>14</v>
      </c>
      <c r="D45" s="82" t="str">
        <f t="shared" si="0"/>
        <v>Bright</v>
      </c>
    </row>
    <row r="46" spans="1:4" ht="18" customHeight="1" thickBot="1">
      <c r="A46" s="83">
        <v>41</v>
      </c>
      <c r="B46" s="26" t="s">
        <v>51</v>
      </c>
      <c r="C46" s="23">
        <v>12</v>
      </c>
      <c r="D46" s="82" t="str">
        <f t="shared" si="0"/>
        <v>Bright</v>
      </c>
    </row>
    <row r="47" spans="1:4" ht="16.5" thickBot="1">
      <c r="A47" s="83">
        <v>42</v>
      </c>
      <c r="B47" s="15" t="s">
        <v>52</v>
      </c>
      <c r="C47" s="19" t="s">
        <v>68</v>
      </c>
      <c r="D47" s="82" t="s">
        <v>68</v>
      </c>
    </row>
    <row r="48" spans="1:4" s="21" customFormat="1" ht="36" customHeight="1" thickBot="1">
      <c r="A48" s="83">
        <v>43</v>
      </c>
      <c r="B48" s="26" t="s">
        <v>53</v>
      </c>
      <c r="C48" s="19">
        <v>14</v>
      </c>
      <c r="D48" s="88" t="str">
        <f t="shared" si="0"/>
        <v>Bright</v>
      </c>
    </row>
    <row r="49" spans="1:4" ht="16.5" thickBot="1">
      <c r="A49" s="83">
        <v>44</v>
      </c>
      <c r="B49" s="15" t="s">
        <v>54</v>
      </c>
      <c r="C49" s="19" t="s">
        <v>68</v>
      </c>
      <c r="D49" s="82" t="s">
        <v>68</v>
      </c>
    </row>
    <row r="50" spans="1:4" ht="16.5" thickBot="1">
      <c r="A50" s="83">
        <v>45</v>
      </c>
      <c r="B50" s="15" t="s">
        <v>55</v>
      </c>
      <c r="C50" s="19">
        <v>17</v>
      </c>
      <c r="D50" s="82" t="str">
        <f t="shared" si="0"/>
        <v>Bright</v>
      </c>
    </row>
    <row r="51" spans="1:4" ht="16.5" thickBot="1">
      <c r="A51" s="83">
        <v>46</v>
      </c>
      <c r="B51" s="15" t="s">
        <v>56</v>
      </c>
      <c r="C51" s="19">
        <v>11</v>
      </c>
      <c r="D51" s="82" t="str">
        <f t="shared" si="0"/>
        <v>Pass</v>
      </c>
    </row>
    <row r="52" spans="1:4" ht="16.5" thickBot="1">
      <c r="A52" s="83">
        <v>47</v>
      </c>
      <c r="B52" s="15" t="s">
        <v>57</v>
      </c>
      <c r="C52" s="19">
        <v>14</v>
      </c>
      <c r="D52" s="82" t="str">
        <f t="shared" si="0"/>
        <v>Bright</v>
      </c>
    </row>
    <row r="53" spans="1:4" ht="16.5" thickBot="1">
      <c r="A53" s="83">
        <v>48</v>
      </c>
      <c r="B53" s="15" t="s">
        <v>58</v>
      </c>
      <c r="C53" s="19" t="s">
        <v>68</v>
      </c>
      <c r="D53" s="82" t="s">
        <v>68</v>
      </c>
    </row>
    <row r="54" spans="1:4" ht="16.5" thickBot="1">
      <c r="A54" s="83">
        <v>49</v>
      </c>
      <c r="B54" s="15" t="s">
        <v>59</v>
      </c>
      <c r="C54" s="19">
        <v>13</v>
      </c>
      <c r="D54" s="82" t="str">
        <f t="shared" si="0"/>
        <v>Bright</v>
      </c>
    </row>
    <row r="55" spans="1:4" ht="16.5" thickBot="1">
      <c r="A55" s="83">
        <v>50</v>
      </c>
      <c r="B55" s="15" t="s">
        <v>60</v>
      </c>
      <c r="C55" s="19" t="s">
        <v>68</v>
      </c>
      <c r="D55" s="82" t="s">
        <v>68</v>
      </c>
    </row>
    <row r="56" spans="1:4" ht="16.5" thickBot="1">
      <c r="A56" s="83">
        <v>51</v>
      </c>
      <c r="B56" s="15" t="s">
        <v>61</v>
      </c>
      <c r="C56" s="19">
        <v>17</v>
      </c>
      <c r="D56" s="82" t="str">
        <f t="shared" si="0"/>
        <v>Bright</v>
      </c>
    </row>
    <row r="57" spans="1:4" ht="16.5" thickBot="1">
      <c r="A57" s="83">
        <v>52</v>
      </c>
      <c r="B57" s="15" t="s">
        <v>62</v>
      </c>
      <c r="C57" s="19">
        <v>12</v>
      </c>
      <c r="D57" s="82" t="str">
        <f t="shared" si="0"/>
        <v>Bright</v>
      </c>
    </row>
    <row r="58" spans="1:4" ht="16.5" thickBot="1">
      <c r="A58" s="83">
        <v>53</v>
      </c>
      <c r="B58" s="16" t="s">
        <v>63</v>
      </c>
      <c r="C58" s="19">
        <v>13</v>
      </c>
      <c r="D58" s="82" t="str">
        <f t="shared" si="0"/>
        <v>Bright</v>
      </c>
    </row>
    <row r="59" spans="1:4" ht="16.5" thickBot="1">
      <c r="A59" s="83">
        <v>54</v>
      </c>
      <c r="B59" s="17" t="s">
        <v>71</v>
      </c>
      <c r="C59" s="30">
        <v>13</v>
      </c>
      <c r="D59" s="82" t="str">
        <f t="shared" si="0"/>
        <v>Bright</v>
      </c>
    </row>
    <row r="60" spans="1:4">
      <c r="A60" s="57"/>
      <c r="D60" s="63"/>
    </row>
    <row r="61" spans="1:4">
      <c r="A61" s="57"/>
      <c r="D61" s="63"/>
    </row>
    <row r="62" spans="1:4">
      <c r="A62" s="57"/>
      <c r="B62" s="85" t="s">
        <v>118</v>
      </c>
      <c r="C62" s="10">
        <v>54</v>
      </c>
      <c r="D62" s="58"/>
    </row>
    <row r="63" spans="1:4">
      <c r="A63" s="57"/>
      <c r="B63" s="85" t="s">
        <v>119</v>
      </c>
      <c r="C63" s="10">
        <v>54</v>
      </c>
      <c r="D63" s="58"/>
    </row>
    <row r="64" spans="1:4">
      <c r="A64" s="57"/>
      <c r="B64" s="85" t="s">
        <v>120</v>
      </c>
      <c r="C64" s="10">
        <f>COUNTIF(D6:D59,"Bright")</f>
        <v>46</v>
      </c>
      <c r="D64" s="58"/>
    </row>
    <row r="65" spans="1:4">
      <c r="A65" s="57"/>
      <c r="B65" s="85" t="s">
        <v>121</v>
      </c>
      <c r="C65" s="10">
        <f>COUNTIF(D6:D59,"Pass")</f>
        <v>1</v>
      </c>
      <c r="D65" s="58"/>
    </row>
    <row r="66" spans="1:4">
      <c r="A66" s="57"/>
      <c r="B66" s="85" t="s">
        <v>122</v>
      </c>
      <c r="C66" s="10">
        <f>COUNTIF(D6:D59,"Weak")</f>
        <v>0</v>
      </c>
      <c r="D66" s="58"/>
    </row>
    <row r="67" spans="1:4">
      <c r="A67" s="57"/>
      <c r="D67" s="58"/>
    </row>
    <row r="68" spans="1:4">
      <c r="A68" s="57"/>
      <c r="B68" s="86" t="s">
        <v>124</v>
      </c>
      <c r="C68" s="86"/>
      <c r="D68" s="87" t="s">
        <v>67</v>
      </c>
    </row>
    <row r="69" spans="1:4" ht="15.75" thickBot="1">
      <c r="A69" s="57"/>
      <c r="D69" s="63"/>
    </row>
    <row r="70" spans="1:4">
      <c r="A70" s="144" t="s">
        <v>126</v>
      </c>
      <c r="B70" s="145"/>
      <c r="C70" s="145"/>
      <c r="D70" s="146"/>
    </row>
    <row r="71" spans="1:4">
      <c r="A71" s="147"/>
      <c r="B71" s="148"/>
      <c r="C71" s="148"/>
      <c r="D71" s="149"/>
    </row>
    <row r="72" spans="1:4">
      <c r="A72" s="147"/>
      <c r="B72" s="148"/>
      <c r="C72" s="148"/>
      <c r="D72" s="149"/>
    </row>
    <row r="73" spans="1:4">
      <c r="A73" s="147"/>
      <c r="B73" s="148"/>
      <c r="C73" s="148"/>
      <c r="D73" s="149"/>
    </row>
    <row r="74" spans="1:4">
      <c r="A74" s="147"/>
      <c r="B74" s="148"/>
      <c r="C74" s="148"/>
      <c r="D74" s="149"/>
    </row>
    <row r="75" spans="1:4" ht="74.25" customHeight="1" thickBot="1">
      <c r="A75" s="150"/>
      <c r="B75" s="151"/>
      <c r="C75" s="151"/>
      <c r="D75" s="152"/>
    </row>
  </sheetData>
  <mergeCells count="4">
    <mergeCell ref="A1:D2"/>
    <mergeCell ref="A3:D3"/>
    <mergeCell ref="A4:D4"/>
    <mergeCell ref="A70:D7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49" workbookViewId="0">
      <selection activeCell="H5" sqref="H5"/>
    </sheetView>
  </sheetViews>
  <sheetFormatPr defaultColWidth="9" defaultRowHeight="15"/>
  <cols>
    <col min="1" max="1" width="10.85546875" customWidth="1"/>
    <col min="2" max="2" width="26.7109375" customWidth="1"/>
    <col min="3" max="3" width="14.28515625" customWidth="1"/>
    <col min="4" max="4" width="33.42578125" style="9" customWidth="1"/>
  </cols>
  <sheetData>
    <row r="1" spans="1:9">
      <c r="A1" s="132"/>
      <c r="B1" s="133"/>
      <c r="C1" s="133"/>
      <c r="D1" s="134"/>
    </row>
    <row r="2" spans="1:9" ht="69" customHeight="1">
      <c r="A2" s="135"/>
      <c r="B2" s="136"/>
      <c r="C2" s="136"/>
      <c r="D2" s="137"/>
    </row>
    <row r="3" spans="1:9" ht="23.25" customHeight="1">
      <c r="A3" s="138" t="s">
        <v>113</v>
      </c>
      <c r="B3" s="139"/>
      <c r="C3" s="139"/>
      <c r="D3" s="140"/>
    </row>
    <row r="4" spans="1:9">
      <c r="A4" s="141" t="s">
        <v>128</v>
      </c>
      <c r="B4" s="142"/>
      <c r="C4" s="142"/>
      <c r="D4" s="143"/>
    </row>
    <row r="5" spans="1:9" ht="16.5" thickBot="1">
      <c r="A5" s="77" t="s">
        <v>114</v>
      </c>
      <c r="B5" s="78" t="s">
        <v>115</v>
      </c>
      <c r="C5" s="79" t="s">
        <v>116</v>
      </c>
      <c r="D5" s="80" t="s">
        <v>117</v>
      </c>
    </row>
    <row r="6" spans="1:9" ht="16.5" customHeight="1" thickBot="1">
      <c r="A6" s="81">
        <v>1</v>
      </c>
      <c r="B6" s="25" t="s">
        <v>11</v>
      </c>
      <c r="C6" s="28">
        <v>19</v>
      </c>
      <c r="D6" s="82" t="str">
        <f>IF(C6&gt;=12, "Bright", IF(C6&gt;8, "Pass", "Weak"))</f>
        <v>Bright</v>
      </c>
    </row>
    <row r="7" spans="1:9" ht="16.5" thickBot="1">
      <c r="A7" s="83">
        <v>2</v>
      </c>
      <c r="B7" s="15" t="s">
        <v>12</v>
      </c>
      <c r="C7" s="19">
        <v>14</v>
      </c>
      <c r="D7" s="82" t="str">
        <f t="shared" ref="D7:D59" si="0">IF(C7&gt;=12, "Bright", IF(C7&gt;8, "Pass", "Weak"))</f>
        <v>Bright</v>
      </c>
    </row>
    <row r="8" spans="1:9" ht="16.5" thickBot="1">
      <c r="A8" s="83">
        <v>3</v>
      </c>
      <c r="B8" s="15" t="s">
        <v>13</v>
      </c>
      <c r="C8" s="18">
        <v>18</v>
      </c>
      <c r="D8" s="82" t="str">
        <f t="shared" si="0"/>
        <v>Bright</v>
      </c>
    </row>
    <row r="9" spans="1:9" ht="16.5" thickBot="1">
      <c r="A9" s="83">
        <v>4</v>
      </c>
      <c r="B9" s="15" t="s">
        <v>14</v>
      </c>
      <c r="C9" s="19">
        <v>14</v>
      </c>
      <c r="D9" s="82" t="str">
        <f t="shared" si="0"/>
        <v>Bright</v>
      </c>
    </row>
    <row r="10" spans="1:9" ht="16.5" thickBot="1">
      <c r="A10" s="83">
        <v>5</v>
      </c>
      <c r="B10" s="26" t="s">
        <v>15</v>
      </c>
      <c r="C10" s="23">
        <v>20</v>
      </c>
      <c r="D10" s="82" t="str">
        <f t="shared" si="0"/>
        <v>Bright</v>
      </c>
    </row>
    <row r="11" spans="1:9" ht="16.5" thickBot="1">
      <c r="A11" s="83">
        <v>6</v>
      </c>
      <c r="B11" s="15" t="s">
        <v>16</v>
      </c>
      <c r="C11" s="18">
        <v>18</v>
      </c>
      <c r="D11" s="82" t="str">
        <f t="shared" si="0"/>
        <v>Bright</v>
      </c>
      <c r="I11" s="84"/>
    </row>
    <row r="12" spans="1:9" ht="16.5" thickBot="1">
      <c r="A12" s="83">
        <v>7</v>
      </c>
      <c r="B12" s="15" t="s">
        <v>17</v>
      </c>
      <c r="C12" s="19">
        <v>5</v>
      </c>
      <c r="D12" s="82" t="str">
        <f t="shared" si="0"/>
        <v>Weak</v>
      </c>
    </row>
    <row r="13" spans="1:9" ht="16.5" thickBot="1">
      <c r="A13" s="83">
        <v>8</v>
      </c>
      <c r="B13" s="15" t="s">
        <v>18</v>
      </c>
      <c r="C13" s="19">
        <v>20</v>
      </c>
      <c r="D13" s="82" t="str">
        <f t="shared" si="0"/>
        <v>Bright</v>
      </c>
    </row>
    <row r="14" spans="1:9" ht="16.5" thickBot="1">
      <c r="A14" s="83">
        <v>9</v>
      </c>
      <c r="B14" s="15" t="s">
        <v>19</v>
      </c>
      <c r="C14" s="19">
        <v>15</v>
      </c>
      <c r="D14" s="82" t="str">
        <f t="shared" si="0"/>
        <v>Bright</v>
      </c>
    </row>
    <row r="15" spans="1:9" ht="16.5" thickBot="1">
      <c r="A15" s="83">
        <v>10</v>
      </c>
      <c r="B15" s="15" t="s">
        <v>20</v>
      </c>
      <c r="C15" s="19">
        <v>11</v>
      </c>
      <c r="D15" s="82" t="str">
        <f t="shared" si="0"/>
        <v>Pass</v>
      </c>
    </row>
    <row r="16" spans="1:9" ht="16.5" thickBot="1">
      <c r="A16" s="83">
        <v>11</v>
      </c>
      <c r="B16" s="15" t="s">
        <v>21</v>
      </c>
      <c r="C16" s="19">
        <v>11</v>
      </c>
      <c r="D16" s="82" t="str">
        <f t="shared" si="0"/>
        <v>Pass</v>
      </c>
    </row>
    <row r="17" spans="1:4" s="21" customFormat="1" ht="32.25" thickBot="1">
      <c r="A17" s="83">
        <v>12</v>
      </c>
      <c r="B17" s="26" t="s">
        <v>22</v>
      </c>
      <c r="C17" s="89">
        <v>16</v>
      </c>
      <c r="D17" s="88" t="str">
        <f t="shared" si="0"/>
        <v>Bright</v>
      </c>
    </row>
    <row r="18" spans="1:4" ht="16.5" thickBot="1">
      <c r="A18" s="83">
        <v>13</v>
      </c>
      <c r="B18" s="15" t="s">
        <v>23</v>
      </c>
      <c r="C18" s="19">
        <v>4</v>
      </c>
      <c r="D18" s="82" t="str">
        <f t="shared" si="0"/>
        <v>Weak</v>
      </c>
    </row>
    <row r="19" spans="1:4" ht="16.5" thickBot="1">
      <c r="A19" s="83">
        <v>14</v>
      </c>
      <c r="B19" s="15" t="s">
        <v>24</v>
      </c>
      <c r="C19" s="19">
        <v>19</v>
      </c>
      <c r="D19" s="82" t="str">
        <f t="shared" si="0"/>
        <v>Bright</v>
      </c>
    </row>
    <row r="20" spans="1:4" ht="16.5" thickBot="1">
      <c r="A20" s="83">
        <v>15</v>
      </c>
      <c r="B20" s="15" t="s">
        <v>25</v>
      </c>
      <c r="C20" s="19">
        <v>20</v>
      </c>
      <c r="D20" s="82" t="str">
        <f t="shared" si="0"/>
        <v>Bright</v>
      </c>
    </row>
    <row r="21" spans="1:4" ht="16.5" thickBot="1">
      <c r="A21" s="83">
        <v>16</v>
      </c>
      <c r="B21" s="15" t="s">
        <v>26</v>
      </c>
      <c r="C21" s="19">
        <v>10</v>
      </c>
      <c r="D21" s="82" t="str">
        <f t="shared" si="0"/>
        <v>Pass</v>
      </c>
    </row>
    <row r="22" spans="1:4" ht="32.25" thickBot="1">
      <c r="A22" s="83">
        <v>17</v>
      </c>
      <c r="B22" s="26" t="s">
        <v>27</v>
      </c>
      <c r="C22" s="23">
        <v>20</v>
      </c>
      <c r="D22" s="88" t="str">
        <f t="shared" si="0"/>
        <v>Bright</v>
      </c>
    </row>
    <row r="23" spans="1:4" ht="16.5" thickBot="1">
      <c r="A23" s="83">
        <v>18</v>
      </c>
      <c r="B23" s="15" t="s">
        <v>28</v>
      </c>
      <c r="C23" s="19">
        <v>20</v>
      </c>
      <c r="D23" s="82" t="str">
        <f t="shared" si="0"/>
        <v>Bright</v>
      </c>
    </row>
    <row r="24" spans="1:4" ht="16.5" thickBot="1">
      <c r="A24" s="83">
        <v>19</v>
      </c>
      <c r="B24" s="15" t="s">
        <v>29</v>
      </c>
      <c r="C24" s="19">
        <v>17</v>
      </c>
      <c r="D24" s="82" t="str">
        <f t="shared" si="0"/>
        <v>Bright</v>
      </c>
    </row>
    <row r="25" spans="1:4" ht="16.5" thickBot="1">
      <c r="A25" s="83">
        <v>20</v>
      </c>
      <c r="B25" s="15" t="s">
        <v>30</v>
      </c>
      <c r="C25" s="19">
        <v>18</v>
      </c>
      <c r="D25" s="82" t="str">
        <f t="shared" si="0"/>
        <v>Bright</v>
      </c>
    </row>
    <row r="26" spans="1:4" ht="16.5" thickBot="1">
      <c r="A26" s="83">
        <v>21</v>
      </c>
      <c r="B26" s="15" t="s">
        <v>31</v>
      </c>
      <c r="C26" s="19">
        <v>20</v>
      </c>
      <c r="D26" s="82" t="str">
        <f t="shared" si="0"/>
        <v>Bright</v>
      </c>
    </row>
    <row r="27" spans="1:4" ht="16.5" thickBot="1">
      <c r="A27" s="83">
        <v>22</v>
      </c>
      <c r="B27" s="15" t="s">
        <v>32</v>
      </c>
      <c r="C27" s="19">
        <v>16</v>
      </c>
      <c r="D27" s="82" t="str">
        <f t="shared" si="0"/>
        <v>Bright</v>
      </c>
    </row>
    <row r="28" spans="1:4" ht="16.5" thickBot="1">
      <c r="A28" s="83">
        <v>23</v>
      </c>
      <c r="B28" s="15" t="s">
        <v>33</v>
      </c>
      <c r="C28" s="19">
        <v>13</v>
      </c>
      <c r="D28" s="82" t="str">
        <f t="shared" si="0"/>
        <v>Bright</v>
      </c>
    </row>
    <row r="29" spans="1:4" ht="16.5" thickBot="1">
      <c r="A29" s="83">
        <v>24</v>
      </c>
      <c r="B29" s="15" t="s">
        <v>34</v>
      </c>
      <c r="C29" s="19">
        <v>19</v>
      </c>
      <c r="D29" s="82" t="str">
        <f t="shared" si="0"/>
        <v>Bright</v>
      </c>
    </row>
    <row r="30" spans="1:4" ht="16.5" thickBot="1">
      <c r="A30" s="83">
        <v>25</v>
      </c>
      <c r="B30" s="15" t="s">
        <v>35</v>
      </c>
      <c r="C30" s="19">
        <v>12</v>
      </c>
      <c r="D30" s="82" t="str">
        <f t="shared" si="0"/>
        <v>Bright</v>
      </c>
    </row>
    <row r="31" spans="1:4" ht="16.5" thickBot="1">
      <c r="A31" s="83">
        <v>26</v>
      </c>
      <c r="B31" s="15" t="s">
        <v>36</v>
      </c>
      <c r="C31" s="19">
        <v>13</v>
      </c>
      <c r="D31" s="82" t="str">
        <f t="shared" si="0"/>
        <v>Bright</v>
      </c>
    </row>
    <row r="32" spans="1:4" ht="16.5" thickBot="1">
      <c r="A32" s="83">
        <v>27</v>
      </c>
      <c r="B32" s="15" t="s">
        <v>37</v>
      </c>
      <c r="C32" s="19">
        <v>17</v>
      </c>
      <c r="D32" s="82" t="str">
        <f t="shared" si="0"/>
        <v>Bright</v>
      </c>
    </row>
    <row r="33" spans="1:4" ht="16.5" thickBot="1">
      <c r="A33" s="83">
        <v>28</v>
      </c>
      <c r="B33" s="15" t="s">
        <v>38</v>
      </c>
      <c r="C33" s="19">
        <v>15</v>
      </c>
      <c r="D33" s="82" t="str">
        <f t="shared" si="0"/>
        <v>Bright</v>
      </c>
    </row>
    <row r="34" spans="1:4" ht="16.5" thickBot="1">
      <c r="A34" s="83">
        <v>29</v>
      </c>
      <c r="B34" s="15" t="s">
        <v>39</v>
      </c>
      <c r="C34" s="19">
        <v>16</v>
      </c>
      <c r="D34" s="82" t="str">
        <f t="shared" si="0"/>
        <v>Bright</v>
      </c>
    </row>
    <row r="35" spans="1:4" ht="16.5" thickBot="1">
      <c r="A35" s="83">
        <v>30</v>
      </c>
      <c r="B35" s="15" t="s">
        <v>40</v>
      </c>
      <c r="C35" s="19">
        <v>14</v>
      </c>
      <c r="D35" s="82" t="str">
        <f t="shared" si="0"/>
        <v>Bright</v>
      </c>
    </row>
    <row r="36" spans="1:4" ht="32.25" thickBot="1">
      <c r="A36" s="83">
        <v>31</v>
      </c>
      <c r="B36" s="26" t="s">
        <v>41</v>
      </c>
      <c r="C36" s="23">
        <v>16</v>
      </c>
      <c r="D36" s="88" t="str">
        <f t="shared" si="0"/>
        <v>Bright</v>
      </c>
    </row>
    <row r="37" spans="1:4" ht="16.5" thickBot="1">
      <c r="A37" s="83">
        <v>32</v>
      </c>
      <c r="B37" s="15" t="s">
        <v>42</v>
      </c>
      <c r="C37" s="19">
        <v>18</v>
      </c>
      <c r="D37" s="82" t="str">
        <f t="shared" si="0"/>
        <v>Bright</v>
      </c>
    </row>
    <row r="38" spans="1:4" ht="16.5" thickBot="1">
      <c r="A38" s="83">
        <v>33</v>
      </c>
      <c r="B38" s="15" t="s">
        <v>43</v>
      </c>
      <c r="C38" s="19">
        <v>20</v>
      </c>
      <c r="D38" s="82" t="str">
        <f t="shared" si="0"/>
        <v>Bright</v>
      </c>
    </row>
    <row r="39" spans="1:4" ht="16.5" thickBot="1">
      <c r="A39" s="83">
        <v>34</v>
      </c>
      <c r="B39" s="15" t="s">
        <v>44</v>
      </c>
      <c r="C39" s="19">
        <v>17</v>
      </c>
      <c r="D39" s="82" t="str">
        <f t="shared" si="0"/>
        <v>Bright</v>
      </c>
    </row>
    <row r="40" spans="1:4" ht="16.5" thickBot="1">
      <c r="A40" s="83">
        <v>35</v>
      </c>
      <c r="B40" s="15" t="s">
        <v>45</v>
      </c>
      <c r="C40" s="19">
        <v>17</v>
      </c>
      <c r="D40" s="82" t="str">
        <f t="shared" si="0"/>
        <v>Bright</v>
      </c>
    </row>
    <row r="41" spans="1:4" ht="16.5" thickBot="1">
      <c r="A41" s="83">
        <v>36</v>
      </c>
      <c r="B41" s="15" t="s">
        <v>46</v>
      </c>
      <c r="C41" s="19">
        <v>14</v>
      </c>
      <c r="D41" s="82" t="str">
        <f t="shared" si="0"/>
        <v>Bright</v>
      </c>
    </row>
    <row r="42" spans="1:4" ht="16.5" thickBot="1">
      <c r="A42" s="83">
        <v>37</v>
      </c>
      <c r="B42" s="15" t="s">
        <v>47</v>
      </c>
      <c r="C42" s="19">
        <v>12</v>
      </c>
      <c r="D42" s="82" t="str">
        <f t="shared" si="0"/>
        <v>Bright</v>
      </c>
    </row>
    <row r="43" spans="1:4" ht="16.5" thickBot="1">
      <c r="A43" s="83">
        <v>38</v>
      </c>
      <c r="B43" s="15" t="s">
        <v>48</v>
      </c>
      <c r="C43" s="18">
        <v>19</v>
      </c>
      <c r="D43" s="82" t="str">
        <f t="shared" si="0"/>
        <v>Bright</v>
      </c>
    </row>
    <row r="44" spans="1:4" ht="16.5" thickBot="1">
      <c r="A44" s="83">
        <v>39</v>
      </c>
      <c r="B44" s="27" t="s">
        <v>49</v>
      </c>
      <c r="C44" s="18">
        <v>19</v>
      </c>
      <c r="D44" s="82" t="str">
        <f t="shared" si="0"/>
        <v>Bright</v>
      </c>
    </row>
    <row r="45" spans="1:4" ht="16.5" thickBot="1">
      <c r="A45" s="83">
        <v>40</v>
      </c>
      <c r="B45" s="27" t="s">
        <v>50</v>
      </c>
      <c r="C45" s="19">
        <v>10</v>
      </c>
      <c r="D45" s="82" t="str">
        <f t="shared" si="0"/>
        <v>Pass</v>
      </c>
    </row>
    <row r="46" spans="1:4" ht="18" customHeight="1" thickBot="1">
      <c r="A46" s="83">
        <v>41</v>
      </c>
      <c r="B46" s="26" t="s">
        <v>51</v>
      </c>
      <c r="C46" s="23">
        <v>10</v>
      </c>
      <c r="D46" s="82" t="str">
        <f t="shared" si="0"/>
        <v>Pass</v>
      </c>
    </row>
    <row r="47" spans="1:4" ht="16.5" thickBot="1">
      <c r="A47" s="83">
        <v>42</v>
      </c>
      <c r="B47" s="15" t="s">
        <v>52</v>
      </c>
      <c r="C47" s="19">
        <v>10</v>
      </c>
      <c r="D47" s="82" t="str">
        <f t="shared" si="0"/>
        <v>Pass</v>
      </c>
    </row>
    <row r="48" spans="1:4" s="21" customFormat="1" ht="36" customHeight="1" thickBot="1">
      <c r="A48" s="83">
        <v>43</v>
      </c>
      <c r="B48" s="26" t="s">
        <v>53</v>
      </c>
      <c r="C48" s="19">
        <v>8</v>
      </c>
      <c r="D48" s="88" t="str">
        <f t="shared" si="0"/>
        <v>Weak</v>
      </c>
    </row>
    <row r="49" spans="1:4" ht="16.5" thickBot="1">
      <c r="A49" s="83">
        <v>44</v>
      </c>
      <c r="B49" s="15" t="s">
        <v>54</v>
      </c>
      <c r="C49" s="19">
        <v>10</v>
      </c>
      <c r="D49" s="82" t="str">
        <f t="shared" si="0"/>
        <v>Pass</v>
      </c>
    </row>
    <row r="50" spans="1:4" ht="16.5" thickBot="1">
      <c r="A50" s="83">
        <v>45</v>
      </c>
      <c r="B50" s="15" t="s">
        <v>55</v>
      </c>
      <c r="C50" s="19">
        <v>14</v>
      </c>
      <c r="D50" s="82" t="str">
        <f t="shared" si="0"/>
        <v>Bright</v>
      </c>
    </row>
    <row r="51" spans="1:4" ht="16.5" thickBot="1">
      <c r="A51" s="83">
        <v>46</v>
      </c>
      <c r="B51" s="15" t="s">
        <v>56</v>
      </c>
      <c r="C51" s="19">
        <v>14</v>
      </c>
      <c r="D51" s="82" t="str">
        <f t="shared" si="0"/>
        <v>Bright</v>
      </c>
    </row>
    <row r="52" spans="1:4" ht="16.5" thickBot="1">
      <c r="A52" s="83">
        <v>47</v>
      </c>
      <c r="B52" s="15" t="s">
        <v>57</v>
      </c>
      <c r="C52" s="19">
        <v>13</v>
      </c>
      <c r="D52" s="82" t="str">
        <f t="shared" si="0"/>
        <v>Bright</v>
      </c>
    </row>
    <row r="53" spans="1:4" ht="16.5" thickBot="1">
      <c r="A53" s="83">
        <v>48</v>
      </c>
      <c r="B53" s="15" t="s">
        <v>58</v>
      </c>
      <c r="C53" s="19">
        <v>11</v>
      </c>
      <c r="D53" s="82" t="str">
        <f t="shared" si="0"/>
        <v>Pass</v>
      </c>
    </row>
    <row r="54" spans="1:4" ht="16.5" thickBot="1">
      <c r="A54" s="83">
        <v>49</v>
      </c>
      <c r="B54" s="15" t="s">
        <v>59</v>
      </c>
      <c r="C54" s="19">
        <v>10</v>
      </c>
      <c r="D54" s="82" t="str">
        <f t="shared" si="0"/>
        <v>Pass</v>
      </c>
    </row>
    <row r="55" spans="1:4" ht="16.5" thickBot="1">
      <c r="A55" s="83">
        <v>50</v>
      </c>
      <c r="B55" s="15" t="s">
        <v>60</v>
      </c>
      <c r="C55" s="19">
        <v>13</v>
      </c>
      <c r="D55" s="82" t="str">
        <f t="shared" si="0"/>
        <v>Bright</v>
      </c>
    </row>
    <row r="56" spans="1:4" ht="16.5" thickBot="1">
      <c r="A56" s="83">
        <v>51</v>
      </c>
      <c r="B56" s="15" t="s">
        <v>61</v>
      </c>
      <c r="C56" s="19">
        <v>16</v>
      </c>
      <c r="D56" s="82" t="str">
        <f t="shared" si="0"/>
        <v>Bright</v>
      </c>
    </row>
    <row r="57" spans="1:4" ht="16.5" thickBot="1">
      <c r="A57" s="83">
        <v>52</v>
      </c>
      <c r="B57" s="15" t="s">
        <v>62</v>
      </c>
      <c r="C57" s="19">
        <v>11</v>
      </c>
      <c r="D57" s="82" t="str">
        <f t="shared" si="0"/>
        <v>Pass</v>
      </c>
    </row>
    <row r="58" spans="1:4" ht="16.5" thickBot="1">
      <c r="A58" s="83">
        <v>53</v>
      </c>
      <c r="B58" s="16" t="s">
        <v>63</v>
      </c>
      <c r="C58" s="19">
        <v>6</v>
      </c>
      <c r="D58" s="82" t="str">
        <f t="shared" si="0"/>
        <v>Weak</v>
      </c>
    </row>
    <row r="59" spans="1:4" ht="16.5" thickBot="1">
      <c r="A59" s="83">
        <v>54</v>
      </c>
      <c r="B59" s="17" t="s">
        <v>71</v>
      </c>
      <c r="C59" s="29">
        <v>11</v>
      </c>
      <c r="D59" s="82" t="str">
        <f t="shared" si="0"/>
        <v>Pass</v>
      </c>
    </row>
    <row r="60" spans="1:4">
      <c r="A60" s="57"/>
      <c r="D60" s="63"/>
    </row>
    <row r="61" spans="1:4">
      <c r="A61" s="57"/>
      <c r="D61" s="63"/>
    </row>
    <row r="62" spans="1:4">
      <c r="A62" s="57"/>
      <c r="B62" s="85" t="s">
        <v>118</v>
      </c>
      <c r="C62" s="10">
        <v>54</v>
      </c>
      <c r="D62" s="58"/>
    </row>
    <row r="63" spans="1:4">
      <c r="A63" s="57"/>
      <c r="B63" s="85" t="s">
        <v>119</v>
      </c>
      <c r="C63" s="10">
        <v>54</v>
      </c>
      <c r="D63" s="58"/>
    </row>
    <row r="64" spans="1:4">
      <c r="A64" s="57"/>
      <c r="B64" s="85" t="s">
        <v>120</v>
      </c>
      <c r="C64" s="10">
        <f>COUNTIF(D6:D59,"Bright")</f>
        <v>39</v>
      </c>
      <c r="D64" s="58"/>
    </row>
    <row r="65" spans="1:4">
      <c r="A65" s="57"/>
      <c r="B65" s="85" t="s">
        <v>121</v>
      </c>
      <c r="C65" s="10">
        <f>COUNTIF(D6:D59,"Pass")</f>
        <v>11</v>
      </c>
      <c r="D65" s="58"/>
    </row>
    <row r="66" spans="1:4">
      <c r="A66" s="57"/>
      <c r="B66" s="85" t="s">
        <v>122</v>
      </c>
      <c r="C66" s="10">
        <f>COUNTIF(D6:D59,"Weak")</f>
        <v>4</v>
      </c>
      <c r="D66" s="58"/>
    </row>
    <row r="67" spans="1:4">
      <c r="A67" s="57"/>
      <c r="D67" s="58"/>
    </row>
    <row r="68" spans="1:4">
      <c r="A68" s="57"/>
      <c r="B68" s="86" t="s">
        <v>124</v>
      </c>
      <c r="C68" s="86"/>
      <c r="D68" s="87" t="s">
        <v>67</v>
      </c>
    </row>
    <row r="69" spans="1:4" ht="15.75" thickBot="1">
      <c r="A69" s="57"/>
      <c r="D69" s="63"/>
    </row>
    <row r="70" spans="1:4">
      <c r="A70" s="144" t="s">
        <v>127</v>
      </c>
      <c r="B70" s="145"/>
      <c r="C70" s="145"/>
      <c r="D70" s="146"/>
    </row>
    <row r="71" spans="1:4">
      <c r="A71" s="147"/>
      <c r="B71" s="148"/>
      <c r="C71" s="148"/>
      <c r="D71" s="149"/>
    </row>
    <row r="72" spans="1:4">
      <c r="A72" s="147"/>
      <c r="B72" s="148"/>
      <c r="C72" s="148"/>
      <c r="D72" s="149"/>
    </row>
    <row r="73" spans="1:4">
      <c r="A73" s="147"/>
      <c r="B73" s="148"/>
      <c r="C73" s="148"/>
      <c r="D73" s="149"/>
    </row>
    <row r="74" spans="1:4">
      <c r="A74" s="147"/>
      <c r="B74" s="148"/>
      <c r="C74" s="148"/>
      <c r="D74" s="149"/>
    </row>
    <row r="75" spans="1:4" ht="72.75" customHeight="1" thickBot="1">
      <c r="A75" s="150"/>
      <c r="B75" s="151"/>
      <c r="C75" s="151"/>
      <c r="D75" s="152"/>
    </row>
  </sheetData>
  <mergeCells count="4">
    <mergeCell ref="A1:D2"/>
    <mergeCell ref="A3:D3"/>
    <mergeCell ref="A4:D4"/>
    <mergeCell ref="A70:D7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G2" sqref="G2"/>
    </sheetView>
  </sheetViews>
  <sheetFormatPr defaultColWidth="9" defaultRowHeight="15"/>
  <cols>
    <col min="1" max="1" width="10.85546875" customWidth="1"/>
    <col min="2" max="2" width="26.7109375" customWidth="1"/>
    <col min="3" max="3" width="14.28515625" customWidth="1"/>
    <col min="4" max="4" width="33.42578125" style="9" customWidth="1"/>
  </cols>
  <sheetData>
    <row r="1" spans="1:9">
      <c r="A1" s="132"/>
      <c r="B1" s="133"/>
      <c r="C1" s="133"/>
      <c r="D1" s="134"/>
    </row>
    <row r="2" spans="1:9" ht="69" customHeight="1">
      <c r="A2" s="135"/>
      <c r="B2" s="136"/>
      <c r="C2" s="136"/>
      <c r="D2" s="137"/>
    </row>
    <row r="3" spans="1:9" ht="23.25" customHeight="1">
      <c r="A3" s="138" t="s">
        <v>113</v>
      </c>
      <c r="B3" s="139"/>
      <c r="C3" s="139"/>
      <c r="D3" s="140"/>
    </row>
    <row r="4" spans="1:9">
      <c r="A4" s="141" t="s">
        <v>129</v>
      </c>
      <c r="B4" s="142"/>
      <c r="C4" s="142"/>
      <c r="D4" s="143"/>
    </row>
    <row r="5" spans="1:9" ht="16.5" thickBot="1">
      <c r="A5" s="77" t="s">
        <v>114</v>
      </c>
      <c r="B5" s="78" t="s">
        <v>115</v>
      </c>
      <c r="C5" s="79" t="s">
        <v>116</v>
      </c>
      <c r="D5" s="80" t="s">
        <v>117</v>
      </c>
    </row>
    <row r="6" spans="1:9" ht="16.5" customHeight="1" thickBot="1">
      <c r="A6" s="81">
        <v>1</v>
      </c>
      <c r="B6" s="25" t="s">
        <v>11</v>
      </c>
      <c r="C6" s="28">
        <v>20</v>
      </c>
      <c r="D6" s="82" t="str">
        <f>IF(C6&gt;=12, "Bright", IF(C6&gt;8, "Pass", "Weak"))</f>
        <v>Bright</v>
      </c>
    </row>
    <row r="7" spans="1:9" ht="16.5" thickBot="1">
      <c r="A7" s="83">
        <v>2</v>
      </c>
      <c r="B7" s="15" t="s">
        <v>12</v>
      </c>
      <c r="C7" s="19">
        <v>20</v>
      </c>
      <c r="D7" s="82" t="str">
        <f t="shared" ref="D7:D59" si="0">IF(C7&gt;=12, "Bright", IF(C7&gt;8, "Pass", "Weak"))</f>
        <v>Bright</v>
      </c>
    </row>
    <row r="8" spans="1:9" ht="16.5" thickBot="1">
      <c r="A8" s="83">
        <v>3</v>
      </c>
      <c r="B8" s="15" t="s">
        <v>13</v>
      </c>
      <c r="C8" s="18">
        <v>18</v>
      </c>
      <c r="D8" s="82" t="str">
        <f t="shared" si="0"/>
        <v>Bright</v>
      </c>
    </row>
    <row r="9" spans="1:9" ht="16.5" thickBot="1">
      <c r="A9" s="83">
        <v>4</v>
      </c>
      <c r="B9" s="15" t="s">
        <v>14</v>
      </c>
      <c r="C9" s="19">
        <v>20</v>
      </c>
      <c r="D9" s="82" t="str">
        <f t="shared" si="0"/>
        <v>Bright</v>
      </c>
    </row>
    <row r="10" spans="1:9" ht="16.5" thickBot="1">
      <c r="A10" s="83">
        <v>5</v>
      </c>
      <c r="B10" s="26" t="s">
        <v>15</v>
      </c>
      <c r="C10" s="23">
        <v>19</v>
      </c>
      <c r="D10" s="82" t="str">
        <f t="shared" si="0"/>
        <v>Bright</v>
      </c>
    </row>
    <row r="11" spans="1:9" ht="16.5" thickBot="1">
      <c r="A11" s="83">
        <v>6</v>
      </c>
      <c r="B11" s="15" t="s">
        <v>16</v>
      </c>
      <c r="C11" s="18">
        <v>19</v>
      </c>
      <c r="D11" s="82" t="str">
        <f t="shared" si="0"/>
        <v>Bright</v>
      </c>
      <c r="I11" s="84"/>
    </row>
    <row r="12" spans="1:9" ht="16.5" thickBot="1">
      <c r="A12" s="83">
        <v>7</v>
      </c>
      <c r="B12" s="15" t="s">
        <v>17</v>
      </c>
      <c r="C12" s="19">
        <v>20</v>
      </c>
      <c r="D12" s="82" t="str">
        <f t="shared" si="0"/>
        <v>Bright</v>
      </c>
    </row>
    <row r="13" spans="1:9" ht="16.5" thickBot="1">
      <c r="A13" s="83">
        <v>8</v>
      </c>
      <c r="B13" s="15" t="s">
        <v>18</v>
      </c>
      <c r="C13" s="19">
        <v>20</v>
      </c>
      <c r="D13" s="82" t="str">
        <f t="shared" si="0"/>
        <v>Bright</v>
      </c>
    </row>
    <row r="14" spans="1:9" ht="16.5" thickBot="1">
      <c r="A14" s="83">
        <v>9</v>
      </c>
      <c r="B14" s="15" t="s">
        <v>19</v>
      </c>
      <c r="C14" s="19">
        <v>19</v>
      </c>
      <c r="D14" s="82" t="str">
        <f t="shared" si="0"/>
        <v>Bright</v>
      </c>
    </row>
    <row r="15" spans="1:9" ht="16.5" thickBot="1">
      <c r="A15" s="83">
        <v>10</v>
      </c>
      <c r="B15" s="15" t="s">
        <v>20</v>
      </c>
      <c r="C15" s="19">
        <v>20</v>
      </c>
      <c r="D15" s="82" t="str">
        <f t="shared" si="0"/>
        <v>Bright</v>
      </c>
    </row>
    <row r="16" spans="1:9" ht="16.5" thickBot="1">
      <c r="A16" s="83">
        <v>11</v>
      </c>
      <c r="B16" s="15" t="s">
        <v>21</v>
      </c>
      <c r="C16" s="19">
        <v>20</v>
      </c>
      <c r="D16" s="82" t="str">
        <f t="shared" si="0"/>
        <v>Bright</v>
      </c>
    </row>
    <row r="17" spans="1:4" s="21" customFormat="1" ht="32.25" thickBot="1">
      <c r="A17" s="83">
        <v>12</v>
      </c>
      <c r="B17" s="26" t="s">
        <v>22</v>
      </c>
      <c r="C17" s="89">
        <v>20</v>
      </c>
      <c r="D17" s="88" t="str">
        <f t="shared" si="0"/>
        <v>Bright</v>
      </c>
    </row>
    <row r="18" spans="1:4" ht="16.5" thickBot="1">
      <c r="A18" s="83">
        <v>13</v>
      </c>
      <c r="B18" s="15" t="s">
        <v>23</v>
      </c>
      <c r="C18" s="19">
        <v>20</v>
      </c>
      <c r="D18" s="82" t="str">
        <f t="shared" si="0"/>
        <v>Bright</v>
      </c>
    </row>
    <row r="19" spans="1:4" ht="16.5" thickBot="1">
      <c r="A19" s="83">
        <v>14</v>
      </c>
      <c r="B19" s="15" t="s">
        <v>24</v>
      </c>
      <c r="C19" s="19">
        <v>17</v>
      </c>
      <c r="D19" s="82" t="str">
        <f t="shared" si="0"/>
        <v>Bright</v>
      </c>
    </row>
    <row r="20" spans="1:4" ht="16.5" thickBot="1">
      <c r="A20" s="83">
        <v>15</v>
      </c>
      <c r="B20" s="15" t="s">
        <v>25</v>
      </c>
      <c r="C20" s="19">
        <v>120</v>
      </c>
      <c r="D20" s="82" t="str">
        <f t="shared" si="0"/>
        <v>Bright</v>
      </c>
    </row>
    <row r="21" spans="1:4" ht="16.5" thickBot="1">
      <c r="A21" s="83">
        <v>16</v>
      </c>
      <c r="B21" s="15" t="s">
        <v>26</v>
      </c>
      <c r="C21" s="18">
        <v>19</v>
      </c>
      <c r="D21" s="82" t="str">
        <f t="shared" si="0"/>
        <v>Bright</v>
      </c>
    </row>
    <row r="22" spans="1:4" ht="32.25" thickBot="1">
      <c r="A22" s="83">
        <v>17</v>
      </c>
      <c r="B22" s="26" t="s">
        <v>27</v>
      </c>
      <c r="C22" s="23">
        <v>20</v>
      </c>
      <c r="D22" s="88" t="str">
        <f t="shared" si="0"/>
        <v>Bright</v>
      </c>
    </row>
    <row r="23" spans="1:4" ht="16.5" thickBot="1">
      <c r="A23" s="83">
        <v>18</v>
      </c>
      <c r="B23" s="15" t="s">
        <v>28</v>
      </c>
      <c r="C23" s="19">
        <v>20</v>
      </c>
      <c r="D23" s="82" t="str">
        <f t="shared" si="0"/>
        <v>Bright</v>
      </c>
    </row>
    <row r="24" spans="1:4" ht="16.5" thickBot="1">
      <c r="A24" s="83">
        <v>19</v>
      </c>
      <c r="B24" s="15" t="s">
        <v>29</v>
      </c>
      <c r="C24" s="19">
        <v>20</v>
      </c>
      <c r="D24" s="82" t="str">
        <f t="shared" si="0"/>
        <v>Bright</v>
      </c>
    </row>
    <row r="25" spans="1:4" ht="16.5" thickBot="1">
      <c r="A25" s="83">
        <v>20</v>
      </c>
      <c r="B25" s="15" t="s">
        <v>30</v>
      </c>
      <c r="C25" s="19">
        <v>20</v>
      </c>
      <c r="D25" s="82" t="str">
        <f t="shared" si="0"/>
        <v>Bright</v>
      </c>
    </row>
    <row r="26" spans="1:4" ht="16.5" thickBot="1">
      <c r="A26" s="83">
        <v>21</v>
      </c>
      <c r="B26" s="15" t="s">
        <v>31</v>
      </c>
      <c r="C26" s="19">
        <v>20</v>
      </c>
      <c r="D26" s="82" t="str">
        <f t="shared" si="0"/>
        <v>Bright</v>
      </c>
    </row>
    <row r="27" spans="1:4" ht="16.5" thickBot="1">
      <c r="A27" s="83">
        <v>22</v>
      </c>
      <c r="B27" s="15" t="s">
        <v>32</v>
      </c>
      <c r="C27" s="19">
        <v>19</v>
      </c>
      <c r="D27" s="82" t="str">
        <f t="shared" si="0"/>
        <v>Bright</v>
      </c>
    </row>
    <row r="28" spans="1:4" ht="16.5" thickBot="1">
      <c r="A28" s="83">
        <v>23</v>
      </c>
      <c r="B28" s="15" t="s">
        <v>33</v>
      </c>
      <c r="C28" s="19">
        <v>19</v>
      </c>
      <c r="D28" s="82" t="str">
        <f t="shared" si="0"/>
        <v>Bright</v>
      </c>
    </row>
    <row r="29" spans="1:4" ht="16.5" thickBot="1">
      <c r="A29" s="83">
        <v>24</v>
      </c>
      <c r="B29" s="15" t="s">
        <v>34</v>
      </c>
      <c r="C29" s="19">
        <v>20</v>
      </c>
      <c r="D29" s="82" t="str">
        <f t="shared" si="0"/>
        <v>Bright</v>
      </c>
    </row>
    <row r="30" spans="1:4" ht="16.5" thickBot="1">
      <c r="A30" s="83">
        <v>25</v>
      </c>
      <c r="B30" s="15" t="s">
        <v>35</v>
      </c>
      <c r="C30" s="19">
        <v>19</v>
      </c>
      <c r="D30" s="82" t="str">
        <f t="shared" si="0"/>
        <v>Bright</v>
      </c>
    </row>
    <row r="31" spans="1:4" ht="16.5" thickBot="1">
      <c r="A31" s="83">
        <v>26</v>
      </c>
      <c r="B31" s="15" t="s">
        <v>36</v>
      </c>
      <c r="C31" s="19">
        <v>19</v>
      </c>
      <c r="D31" s="82" t="str">
        <f t="shared" si="0"/>
        <v>Bright</v>
      </c>
    </row>
    <row r="32" spans="1:4" ht="16.5" thickBot="1">
      <c r="A32" s="83">
        <v>27</v>
      </c>
      <c r="B32" s="15" t="s">
        <v>37</v>
      </c>
      <c r="C32" s="19">
        <v>19</v>
      </c>
      <c r="D32" s="82" t="str">
        <f t="shared" si="0"/>
        <v>Bright</v>
      </c>
    </row>
    <row r="33" spans="1:4" ht="16.5" thickBot="1">
      <c r="A33" s="83">
        <v>28</v>
      </c>
      <c r="B33" s="15" t="s">
        <v>38</v>
      </c>
      <c r="C33" s="19">
        <v>19</v>
      </c>
      <c r="D33" s="82" t="str">
        <f t="shared" si="0"/>
        <v>Bright</v>
      </c>
    </row>
    <row r="34" spans="1:4" ht="16.5" thickBot="1">
      <c r="A34" s="83">
        <v>29</v>
      </c>
      <c r="B34" s="15" t="s">
        <v>39</v>
      </c>
      <c r="C34" s="18">
        <v>20</v>
      </c>
      <c r="D34" s="82" t="str">
        <f t="shared" si="0"/>
        <v>Bright</v>
      </c>
    </row>
    <row r="35" spans="1:4" ht="16.5" thickBot="1">
      <c r="A35" s="83">
        <v>30</v>
      </c>
      <c r="B35" s="15" t="s">
        <v>40</v>
      </c>
      <c r="C35" s="19">
        <v>19</v>
      </c>
      <c r="D35" s="82" t="str">
        <f t="shared" si="0"/>
        <v>Bright</v>
      </c>
    </row>
    <row r="36" spans="1:4" ht="32.25" thickBot="1">
      <c r="A36" s="83">
        <v>31</v>
      </c>
      <c r="B36" s="26" t="s">
        <v>41</v>
      </c>
      <c r="C36" s="23">
        <v>20</v>
      </c>
      <c r="D36" s="88" t="str">
        <f t="shared" si="0"/>
        <v>Bright</v>
      </c>
    </row>
    <row r="37" spans="1:4" ht="16.5" thickBot="1">
      <c r="A37" s="83">
        <v>32</v>
      </c>
      <c r="B37" s="15" t="s">
        <v>42</v>
      </c>
      <c r="C37" s="19">
        <v>20</v>
      </c>
      <c r="D37" s="82" t="str">
        <f t="shared" si="0"/>
        <v>Bright</v>
      </c>
    </row>
    <row r="38" spans="1:4" ht="16.5" thickBot="1">
      <c r="A38" s="83">
        <v>33</v>
      </c>
      <c r="B38" s="15" t="s">
        <v>43</v>
      </c>
      <c r="C38" s="19">
        <v>20</v>
      </c>
      <c r="D38" s="82" t="str">
        <f t="shared" si="0"/>
        <v>Bright</v>
      </c>
    </row>
    <row r="39" spans="1:4" ht="16.5" thickBot="1">
      <c r="A39" s="83">
        <v>34</v>
      </c>
      <c r="B39" s="15" t="s">
        <v>44</v>
      </c>
      <c r="C39" s="19">
        <v>20</v>
      </c>
      <c r="D39" s="82" t="str">
        <f t="shared" si="0"/>
        <v>Bright</v>
      </c>
    </row>
    <row r="40" spans="1:4" ht="16.5" thickBot="1">
      <c r="A40" s="83">
        <v>35</v>
      </c>
      <c r="B40" s="15" t="s">
        <v>45</v>
      </c>
      <c r="C40" s="19">
        <v>20</v>
      </c>
      <c r="D40" s="82" t="str">
        <f t="shared" si="0"/>
        <v>Bright</v>
      </c>
    </row>
    <row r="41" spans="1:4" ht="16.5" thickBot="1">
      <c r="A41" s="83">
        <v>36</v>
      </c>
      <c r="B41" s="15" t="s">
        <v>46</v>
      </c>
      <c r="C41" s="19">
        <v>20</v>
      </c>
      <c r="D41" s="82" t="str">
        <f t="shared" si="0"/>
        <v>Bright</v>
      </c>
    </row>
    <row r="42" spans="1:4" ht="16.5" thickBot="1">
      <c r="A42" s="83">
        <v>37</v>
      </c>
      <c r="B42" s="15" t="s">
        <v>47</v>
      </c>
      <c r="C42" s="18">
        <v>18</v>
      </c>
      <c r="D42" s="82" t="str">
        <f t="shared" si="0"/>
        <v>Bright</v>
      </c>
    </row>
    <row r="43" spans="1:4" ht="16.5" thickBot="1">
      <c r="A43" s="83">
        <v>38</v>
      </c>
      <c r="B43" s="15" t="s">
        <v>48</v>
      </c>
      <c r="C43" s="19">
        <v>17</v>
      </c>
      <c r="D43" s="82" t="str">
        <f t="shared" si="0"/>
        <v>Bright</v>
      </c>
    </row>
    <row r="44" spans="1:4" ht="16.5" thickBot="1">
      <c r="A44" s="83">
        <v>39</v>
      </c>
      <c r="B44" s="27" t="s">
        <v>49</v>
      </c>
      <c r="C44" s="19">
        <v>18</v>
      </c>
      <c r="D44" s="82" t="str">
        <f t="shared" si="0"/>
        <v>Bright</v>
      </c>
    </row>
    <row r="45" spans="1:4" ht="16.5" thickBot="1">
      <c r="A45" s="83">
        <v>40</v>
      </c>
      <c r="B45" s="27" t="s">
        <v>50</v>
      </c>
      <c r="C45" s="19">
        <v>17</v>
      </c>
      <c r="D45" s="82" t="str">
        <f t="shared" si="0"/>
        <v>Bright</v>
      </c>
    </row>
    <row r="46" spans="1:4" ht="18" customHeight="1" thickBot="1">
      <c r="A46" s="83">
        <v>41</v>
      </c>
      <c r="B46" s="26" t="s">
        <v>51</v>
      </c>
      <c r="C46" s="23">
        <v>20</v>
      </c>
      <c r="D46" s="82" t="str">
        <f t="shared" si="0"/>
        <v>Bright</v>
      </c>
    </row>
    <row r="47" spans="1:4" ht="16.5" thickBot="1">
      <c r="A47" s="83">
        <v>42</v>
      </c>
      <c r="B47" s="15" t="s">
        <v>52</v>
      </c>
      <c r="C47" s="19">
        <v>17</v>
      </c>
      <c r="D47" s="82" t="str">
        <f t="shared" si="0"/>
        <v>Bright</v>
      </c>
    </row>
    <row r="48" spans="1:4" s="21" customFormat="1" ht="36" customHeight="1" thickBot="1">
      <c r="A48" s="83">
        <v>43</v>
      </c>
      <c r="B48" s="26" t="s">
        <v>53</v>
      </c>
      <c r="C48" s="23">
        <v>19</v>
      </c>
      <c r="D48" s="88" t="str">
        <f t="shared" si="0"/>
        <v>Bright</v>
      </c>
    </row>
    <row r="49" spans="1:4" ht="16.5" thickBot="1">
      <c r="A49" s="83">
        <v>44</v>
      </c>
      <c r="B49" s="15" t="s">
        <v>54</v>
      </c>
      <c r="C49" s="19">
        <v>17</v>
      </c>
      <c r="D49" s="82" t="str">
        <f t="shared" si="0"/>
        <v>Bright</v>
      </c>
    </row>
    <row r="50" spans="1:4" ht="16.5" thickBot="1">
      <c r="A50" s="83">
        <v>45</v>
      </c>
      <c r="B50" s="15" t="s">
        <v>55</v>
      </c>
      <c r="C50" s="19">
        <v>14</v>
      </c>
      <c r="D50" s="82" t="str">
        <f t="shared" si="0"/>
        <v>Bright</v>
      </c>
    </row>
    <row r="51" spans="1:4" ht="16.5" thickBot="1">
      <c r="A51" s="83">
        <v>46</v>
      </c>
      <c r="B51" s="15" t="s">
        <v>56</v>
      </c>
      <c r="C51" s="19">
        <v>18</v>
      </c>
      <c r="D51" s="82" t="str">
        <f t="shared" si="0"/>
        <v>Bright</v>
      </c>
    </row>
    <row r="52" spans="1:4" ht="16.5" thickBot="1">
      <c r="A52" s="83">
        <v>47</v>
      </c>
      <c r="B52" s="15" t="s">
        <v>57</v>
      </c>
      <c r="C52" s="19">
        <v>20</v>
      </c>
      <c r="D52" s="82" t="str">
        <f t="shared" si="0"/>
        <v>Bright</v>
      </c>
    </row>
    <row r="53" spans="1:4" ht="16.5" thickBot="1">
      <c r="A53" s="83">
        <v>48</v>
      </c>
      <c r="B53" s="15" t="s">
        <v>58</v>
      </c>
      <c r="C53" s="19">
        <v>17</v>
      </c>
      <c r="D53" s="82" t="str">
        <f t="shared" si="0"/>
        <v>Bright</v>
      </c>
    </row>
    <row r="54" spans="1:4" ht="16.5" thickBot="1">
      <c r="A54" s="83">
        <v>49</v>
      </c>
      <c r="B54" s="15" t="s">
        <v>59</v>
      </c>
      <c r="C54" s="19">
        <v>16</v>
      </c>
      <c r="D54" s="82" t="str">
        <f t="shared" si="0"/>
        <v>Bright</v>
      </c>
    </row>
    <row r="55" spans="1:4" ht="16.5" thickBot="1">
      <c r="A55" s="83">
        <v>50</v>
      </c>
      <c r="B55" s="15" t="s">
        <v>60</v>
      </c>
      <c r="C55" s="19">
        <v>20</v>
      </c>
      <c r="D55" s="82" t="str">
        <f t="shared" si="0"/>
        <v>Bright</v>
      </c>
    </row>
    <row r="56" spans="1:4" ht="16.5" thickBot="1">
      <c r="A56" s="83">
        <v>51</v>
      </c>
      <c r="B56" s="15" t="s">
        <v>61</v>
      </c>
      <c r="C56" s="19">
        <v>20</v>
      </c>
      <c r="D56" s="82" t="str">
        <f t="shared" si="0"/>
        <v>Bright</v>
      </c>
    </row>
    <row r="57" spans="1:4" ht="16.5" thickBot="1">
      <c r="A57" s="83">
        <v>52</v>
      </c>
      <c r="B57" s="15" t="s">
        <v>62</v>
      </c>
      <c r="C57" s="19">
        <v>14</v>
      </c>
      <c r="D57" s="82" t="str">
        <f t="shared" si="0"/>
        <v>Bright</v>
      </c>
    </row>
    <row r="58" spans="1:4" ht="16.5" thickBot="1">
      <c r="A58" s="83">
        <v>53</v>
      </c>
      <c r="B58" s="16" t="s">
        <v>63</v>
      </c>
      <c r="C58" s="19">
        <v>19</v>
      </c>
      <c r="D58" s="82" t="str">
        <f t="shared" si="0"/>
        <v>Bright</v>
      </c>
    </row>
    <row r="59" spans="1:4" ht="16.5" thickBot="1">
      <c r="A59" s="83">
        <v>54</v>
      </c>
      <c r="B59" s="17" t="s">
        <v>71</v>
      </c>
      <c r="C59" s="29">
        <v>18</v>
      </c>
      <c r="D59" s="82" t="str">
        <f t="shared" si="0"/>
        <v>Bright</v>
      </c>
    </row>
    <row r="60" spans="1:4">
      <c r="A60" s="57"/>
      <c r="D60" s="63"/>
    </row>
    <row r="61" spans="1:4">
      <c r="A61" s="57"/>
      <c r="D61" s="63"/>
    </row>
    <row r="62" spans="1:4">
      <c r="A62" s="57"/>
      <c r="B62" s="85" t="s">
        <v>118</v>
      </c>
      <c r="C62" s="10">
        <v>54</v>
      </c>
      <c r="D62" s="58"/>
    </row>
    <row r="63" spans="1:4">
      <c r="A63" s="57"/>
      <c r="B63" s="85" t="s">
        <v>119</v>
      </c>
      <c r="C63" s="10">
        <v>54</v>
      </c>
      <c r="D63" s="58"/>
    </row>
    <row r="64" spans="1:4">
      <c r="A64" s="57"/>
      <c r="B64" s="85" t="s">
        <v>120</v>
      </c>
      <c r="C64" s="10">
        <f>COUNTIF(D6:D59,"Bright")</f>
        <v>54</v>
      </c>
      <c r="D64" s="58"/>
    </row>
    <row r="65" spans="1:4">
      <c r="A65" s="57"/>
      <c r="B65" s="85" t="s">
        <v>121</v>
      </c>
      <c r="C65" s="10">
        <f>COUNTIF(D6:D59,"Pass")</f>
        <v>0</v>
      </c>
      <c r="D65" s="58"/>
    </row>
    <row r="66" spans="1:4">
      <c r="A66" s="57"/>
      <c r="B66" s="85" t="s">
        <v>122</v>
      </c>
      <c r="C66" s="10">
        <f>COUNTIF(D6:D59,"Weak")</f>
        <v>0</v>
      </c>
      <c r="D66" s="58"/>
    </row>
    <row r="67" spans="1:4">
      <c r="A67" s="57"/>
      <c r="D67" s="58"/>
    </row>
    <row r="68" spans="1:4">
      <c r="A68" s="57"/>
      <c r="D68" s="58"/>
    </row>
    <row r="69" spans="1:4">
      <c r="A69" s="57"/>
      <c r="B69" s="86" t="s">
        <v>124</v>
      </c>
      <c r="C69" s="86"/>
      <c r="D69" s="87" t="s">
        <v>67</v>
      </c>
    </row>
    <row r="70" spans="1:4" ht="15.75" thickBot="1">
      <c r="A70" s="57"/>
      <c r="D70" s="63"/>
    </row>
    <row r="71" spans="1:4">
      <c r="A71" s="144" t="s">
        <v>125</v>
      </c>
      <c r="B71" s="145"/>
      <c r="C71" s="145"/>
      <c r="D71" s="146"/>
    </row>
    <row r="72" spans="1:4">
      <c r="A72" s="147"/>
      <c r="B72" s="148"/>
      <c r="C72" s="148"/>
      <c r="D72" s="149"/>
    </row>
    <row r="73" spans="1:4">
      <c r="A73" s="147"/>
      <c r="B73" s="148"/>
      <c r="C73" s="148"/>
      <c r="D73" s="149"/>
    </row>
    <row r="74" spans="1:4">
      <c r="A74" s="147"/>
      <c r="B74" s="148"/>
      <c r="C74" s="148"/>
      <c r="D74" s="149"/>
    </row>
    <row r="75" spans="1:4">
      <c r="A75" s="147"/>
      <c r="B75" s="148"/>
      <c r="C75" s="148"/>
      <c r="D75" s="149"/>
    </row>
    <row r="76" spans="1:4" ht="75.75" customHeight="1" thickBot="1">
      <c r="A76" s="150"/>
      <c r="B76" s="151"/>
      <c r="C76" s="151"/>
      <c r="D76" s="152"/>
    </row>
  </sheetData>
  <mergeCells count="4">
    <mergeCell ref="A1:D2"/>
    <mergeCell ref="A3:D3"/>
    <mergeCell ref="A4:D4"/>
    <mergeCell ref="A71:D7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TY</vt:lpstr>
      <vt:lpstr>EST</vt:lpstr>
      <vt:lpstr>OS</vt:lpstr>
      <vt:lpstr>AJP</vt:lpstr>
      <vt:lpstr>CSS</vt:lpstr>
      <vt:lpstr>STE</vt:lpstr>
      <vt:lpstr>STE WB (3)</vt:lpstr>
      <vt:lpstr>CSS WB (3)</vt:lpstr>
      <vt:lpstr>AJP WB (2)</vt:lpstr>
      <vt:lpstr>OSWB (2)</vt:lpstr>
      <vt:lpstr>EST WB</vt:lpstr>
    </vt:vector>
  </TitlesOfParts>
  <Company>AITRC,VITA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E&amp;TC</dc:creator>
  <cp:lastModifiedBy>admin</cp:lastModifiedBy>
  <cp:lastPrinted>2024-11-26T05:27:55Z</cp:lastPrinted>
  <dcterms:created xsi:type="dcterms:W3CDTF">2012-09-03T04:48:18Z</dcterms:created>
  <dcterms:modified xsi:type="dcterms:W3CDTF">2024-12-09T06:55:18Z</dcterms:modified>
</cp:coreProperties>
</file>